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A593763\00PETAR_POP\SkyRunning\2022-Bodovanje\"/>
    </mc:Choice>
  </mc:AlternateContent>
  <xr:revisionPtr revIDLastSave="0" documentId="13_ncr:1_{4BE174C9-238C-4B72-962D-C31472C461EA}" xr6:coauthVersionLast="47" xr6:coauthVersionMax="47" xr10:uidLastSave="{00000000-0000-0000-0000-000000000000}"/>
  <bookViews>
    <workbookView xWindow="3375" yWindow="3375" windowWidth="21600" windowHeight="11505" activeTab="1" xr2:uid="{00000000-000D-0000-FFFF-FFFF00000000}"/>
  </bookViews>
  <sheets>
    <sheet name="REZULTATI M (2)" sheetId="12" r:id="rId1"/>
    <sheet name="REZULTATI F (2)" sheetId="13" r:id="rId2"/>
    <sheet name="Jahorina" sheetId="11" r:id="rId3"/>
    <sheet name="UT Midžor" sheetId="1" r:id="rId4"/>
    <sheet name="UT Kopren" sheetId="2" r:id="rId5"/>
    <sheet name="UT Dupljak" sheetId="4" r:id="rId6"/>
    <sheet name="Durmitor" sheetId="3" r:id="rId7"/>
    <sheet name="Tornik" sheetId="5" r:id="rId8"/>
    <sheet name="Pomoćno" sheetId="6" r:id="rId9"/>
    <sheet name="test M" sheetId="9" r:id="rId10"/>
    <sheet name="Test F" sheetId="10" r:id="rId11"/>
  </sheets>
  <definedNames>
    <definedName name="_xlnm._FilterDatabase" localSheetId="6" hidden="1">Durmitor!$A$1:$I$122</definedName>
    <definedName name="_xlnm._FilterDatabase" localSheetId="2" hidden="1">Jahorina!$A$1:$I$123</definedName>
    <definedName name="_xlnm._FilterDatabase" localSheetId="8" hidden="1">Pomoćno!$L$1:$N$129</definedName>
    <definedName name="_xlnm._FilterDatabase" localSheetId="1" hidden="1">'REZULTATI F (2)'!$A$1:$I$84</definedName>
    <definedName name="_xlnm._FilterDatabase" localSheetId="0" hidden="1">'REZULTATI M (2)'!$A$1:$I$318</definedName>
    <definedName name="_xlnm._FilterDatabase" localSheetId="7" hidden="1">Tornik!$A$1:$M$135</definedName>
    <definedName name="_xlnm._FilterDatabase" localSheetId="5" hidden="1">'UT Dupljak'!$A$1:$N$106</definedName>
    <definedName name="_xlnm._FilterDatabase" localSheetId="4" hidden="1">'UT Kopren'!$A$1:$N$61</definedName>
    <definedName name="_xlnm._FilterDatabase" localSheetId="3" hidden="1">'UT Midžor'!$A$1:$N$89</definedName>
    <definedName name="_xlnm.Criteria" localSheetId="8">Pomoćno!$L$1:$L$129</definedName>
    <definedName name="_xlnm.Extract" localSheetId="8">Pomoćno!$P$1:$R$1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3" l="1"/>
  <c r="F3" i="13"/>
  <c r="F5" i="13"/>
  <c r="F6" i="13"/>
  <c r="F7" i="13"/>
  <c r="F8" i="13"/>
  <c r="F10" i="13"/>
  <c r="F11" i="13"/>
  <c r="F9" i="13"/>
  <c r="F12" i="13"/>
  <c r="F14" i="13"/>
  <c r="F15" i="13"/>
  <c r="F16" i="13"/>
  <c r="F17" i="13"/>
  <c r="F18" i="13"/>
  <c r="F13" i="13"/>
  <c r="F19" i="13"/>
  <c r="F20" i="13"/>
  <c r="F22" i="13"/>
  <c r="F23" i="13"/>
  <c r="F25" i="13"/>
  <c r="F26" i="13"/>
  <c r="F27" i="13"/>
  <c r="F28" i="13"/>
  <c r="F32" i="13"/>
  <c r="F34" i="13"/>
  <c r="F31" i="13"/>
  <c r="F36" i="13"/>
  <c r="F21" i="13"/>
  <c r="F37" i="13"/>
  <c r="F30" i="13"/>
  <c r="F40" i="13"/>
  <c r="F43" i="13"/>
  <c r="F44" i="13"/>
  <c r="F39" i="13"/>
  <c r="F41" i="13"/>
  <c r="F42" i="13"/>
  <c r="F46" i="13"/>
  <c r="F45" i="13"/>
  <c r="F38" i="13"/>
  <c r="F53" i="13"/>
  <c r="F54" i="13"/>
  <c r="F55" i="13"/>
  <c r="F56" i="13"/>
  <c r="F57" i="13"/>
  <c r="F58" i="13"/>
  <c r="F59" i="13"/>
  <c r="F60" i="13"/>
  <c r="F61" i="13"/>
  <c r="F62" i="13"/>
  <c r="F47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35" i="13"/>
  <c r="F81" i="13"/>
  <c r="F82" i="13"/>
  <c r="F83" i="13"/>
  <c r="F84" i="13"/>
  <c r="F49" i="13"/>
  <c r="F50" i="13"/>
  <c r="F24" i="13"/>
  <c r="F29" i="13"/>
  <c r="F33" i="13"/>
  <c r="F51" i="13"/>
  <c r="F52" i="13"/>
  <c r="F48" i="13"/>
  <c r="F2" i="13"/>
  <c r="F2" i="12"/>
  <c r="F4" i="12"/>
  <c r="F5" i="12"/>
  <c r="F7" i="12"/>
  <c r="F8" i="12"/>
  <c r="F6" i="12"/>
  <c r="F10" i="12"/>
  <c r="F11" i="12"/>
  <c r="F12" i="12"/>
  <c r="F13" i="12"/>
  <c r="F14" i="12"/>
  <c r="F15" i="12"/>
  <c r="F16" i="12"/>
  <c r="F20" i="12"/>
  <c r="F21" i="12"/>
  <c r="F22" i="12"/>
  <c r="F23" i="12"/>
  <c r="F25" i="12"/>
  <c r="F26" i="12"/>
  <c r="F28" i="12"/>
  <c r="F29" i="12"/>
  <c r="F30" i="12"/>
  <c r="F27" i="12"/>
  <c r="F31" i="12"/>
  <c r="F9" i="12"/>
  <c r="F32" i="12"/>
  <c r="F33" i="12"/>
  <c r="F34" i="12"/>
  <c r="F35" i="12"/>
  <c r="F24" i="12"/>
  <c r="F19" i="12"/>
  <c r="F17" i="12"/>
  <c r="F36" i="12"/>
  <c r="F38" i="12"/>
  <c r="F39" i="12"/>
  <c r="F40" i="12"/>
  <c r="F41" i="12"/>
  <c r="F43" i="12"/>
  <c r="F44" i="12"/>
  <c r="F45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46" i="12"/>
  <c r="F60" i="12"/>
  <c r="F61" i="12"/>
  <c r="F62" i="12"/>
  <c r="F63" i="12"/>
  <c r="F64" i="12"/>
  <c r="F37" i="12"/>
  <c r="F65" i="12"/>
  <c r="F42" i="12"/>
  <c r="F67" i="12"/>
  <c r="F68" i="12"/>
  <c r="F69" i="12"/>
  <c r="F70" i="12"/>
  <c r="F73" i="12"/>
  <c r="F74" i="12"/>
  <c r="F75" i="12"/>
  <c r="F77" i="12"/>
  <c r="F78" i="12"/>
  <c r="F72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79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66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80" i="12"/>
  <c r="F81" i="12"/>
  <c r="F82" i="12"/>
  <c r="F83" i="12"/>
  <c r="F84" i="12"/>
  <c r="F18" i="12"/>
  <c r="F267" i="12"/>
  <c r="F59" i="12"/>
  <c r="F71" i="12"/>
  <c r="F268" i="12"/>
  <c r="F76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" i="12"/>
  <c r="G28" i="13"/>
  <c r="I28" i="13"/>
  <c r="P62" i="13"/>
  <c r="Q62" i="13"/>
  <c r="R62" i="13"/>
  <c r="G32" i="13"/>
  <c r="I32" i="13"/>
  <c r="P63" i="13"/>
  <c r="Q63" i="13"/>
  <c r="R63" i="13"/>
  <c r="G40" i="13"/>
  <c r="I40" i="13"/>
  <c r="P64" i="13"/>
  <c r="Q64" i="13"/>
  <c r="R64" i="13"/>
  <c r="G43" i="13"/>
  <c r="I43" i="13"/>
  <c r="P65" i="13"/>
  <c r="Q65" i="13"/>
  <c r="R65" i="13"/>
  <c r="G44" i="13"/>
  <c r="I44" i="13"/>
  <c r="P66" i="13"/>
  <c r="Q66" i="13"/>
  <c r="R66" i="13"/>
  <c r="G46" i="13"/>
  <c r="I46" i="13"/>
  <c r="P67" i="13"/>
  <c r="Q67" i="13"/>
  <c r="R67" i="13"/>
  <c r="G45" i="13"/>
  <c r="I45" i="13"/>
  <c r="P68" i="13"/>
  <c r="Q68" i="13"/>
  <c r="R68" i="13"/>
  <c r="G78" i="13"/>
  <c r="I78" i="13"/>
  <c r="P69" i="13"/>
  <c r="Q69" i="13"/>
  <c r="R69" i="13"/>
  <c r="G79" i="13"/>
  <c r="I79" i="13"/>
  <c r="P70" i="13"/>
  <c r="Q70" i="13"/>
  <c r="R70" i="13"/>
  <c r="G80" i="13"/>
  <c r="I80" i="13"/>
  <c r="P71" i="13"/>
  <c r="Q71" i="13"/>
  <c r="R71" i="13"/>
  <c r="G35" i="13"/>
  <c r="I35" i="13"/>
  <c r="P72" i="13"/>
  <c r="Q72" i="13"/>
  <c r="R72" i="13"/>
  <c r="G81" i="13"/>
  <c r="I81" i="13"/>
  <c r="P73" i="13"/>
  <c r="Q73" i="13"/>
  <c r="R73" i="13"/>
  <c r="G82" i="13"/>
  <c r="I82" i="13"/>
  <c r="P74" i="13"/>
  <c r="Q74" i="13"/>
  <c r="R74" i="13"/>
  <c r="G83" i="13"/>
  <c r="I83" i="13"/>
  <c r="P75" i="13"/>
  <c r="Q75" i="13"/>
  <c r="R75" i="13"/>
  <c r="G84" i="13"/>
  <c r="I84" i="13"/>
  <c r="P76" i="13"/>
  <c r="Q76" i="13"/>
  <c r="R76" i="13"/>
  <c r="G49" i="13"/>
  <c r="I49" i="13"/>
  <c r="P77" i="13"/>
  <c r="Q77" i="13"/>
  <c r="R77" i="13"/>
  <c r="G50" i="13"/>
  <c r="I50" i="13"/>
  <c r="P78" i="13"/>
  <c r="Q78" i="13"/>
  <c r="R78" i="13"/>
  <c r="G24" i="13"/>
  <c r="I24" i="13"/>
  <c r="P79" i="13"/>
  <c r="Q79" i="13"/>
  <c r="R79" i="13"/>
  <c r="G29" i="13"/>
  <c r="I29" i="13"/>
  <c r="P80" i="13"/>
  <c r="Q80" i="13"/>
  <c r="R80" i="13"/>
  <c r="G33" i="13"/>
  <c r="I33" i="13"/>
  <c r="P81" i="13"/>
  <c r="Q81" i="13"/>
  <c r="R81" i="13"/>
  <c r="G51" i="13"/>
  <c r="I51" i="13"/>
  <c r="P82" i="13"/>
  <c r="Q82" i="13"/>
  <c r="R82" i="13"/>
  <c r="G52" i="13"/>
  <c r="I52" i="13"/>
  <c r="P83" i="13"/>
  <c r="Q83" i="13"/>
  <c r="R83" i="13"/>
  <c r="G48" i="13"/>
  <c r="I48" i="13"/>
  <c r="P84" i="13"/>
  <c r="Q84" i="13"/>
  <c r="R84" i="13"/>
  <c r="R61" i="13"/>
  <c r="Q61" i="13"/>
  <c r="P61" i="13"/>
  <c r="I77" i="13"/>
  <c r="G77" i="13"/>
  <c r="R60" i="13"/>
  <c r="Q60" i="13"/>
  <c r="P60" i="13"/>
  <c r="I76" i="13"/>
  <c r="G76" i="13"/>
  <c r="R59" i="13"/>
  <c r="Q59" i="13"/>
  <c r="P59" i="13"/>
  <c r="I75" i="13"/>
  <c r="G75" i="13"/>
  <c r="R58" i="13"/>
  <c r="Q58" i="13"/>
  <c r="P58" i="13"/>
  <c r="I74" i="13"/>
  <c r="G74" i="13"/>
  <c r="R57" i="13"/>
  <c r="Q57" i="13"/>
  <c r="P57" i="13"/>
  <c r="I73" i="13"/>
  <c r="G73" i="13"/>
  <c r="R56" i="13"/>
  <c r="Q56" i="13"/>
  <c r="P56" i="13"/>
  <c r="I72" i="13"/>
  <c r="G72" i="13"/>
  <c r="R55" i="13"/>
  <c r="Q55" i="13"/>
  <c r="P55" i="13"/>
  <c r="I71" i="13"/>
  <c r="G71" i="13"/>
  <c r="R54" i="13"/>
  <c r="Q54" i="13"/>
  <c r="P54" i="13"/>
  <c r="I42" i="13"/>
  <c r="G42" i="13"/>
  <c r="R53" i="13"/>
  <c r="Q53" i="13"/>
  <c r="P53" i="13"/>
  <c r="I38" i="13"/>
  <c r="G38" i="13"/>
  <c r="R52" i="13"/>
  <c r="Q52" i="13"/>
  <c r="P52" i="13"/>
  <c r="I23" i="13"/>
  <c r="G23" i="13"/>
  <c r="R51" i="13"/>
  <c r="Q51" i="13"/>
  <c r="P51" i="13"/>
  <c r="I19" i="13"/>
  <c r="G19" i="13"/>
  <c r="R50" i="13"/>
  <c r="Q50" i="13"/>
  <c r="P50" i="13"/>
  <c r="I17" i="13"/>
  <c r="G17" i="13"/>
  <c r="R49" i="13"/>
  <c r="Q49" i="13"/>
  <c r="P49" i="13"/>
  <c r="I5" i="13"/>
  <c r="G5" i="13"/>
  <c r="R48" i="13"/>
  <c r="Q48" i="13"/>
  <c r="P48" i="13"/>
  <c r="I70" i="13"/>
  <c r="G70" i="13"/>
  <c r="R47" i="13"/>
  <c r="Q47" i="13"/>
  <c r="P47" i="13"/>
  <c r="I69" i="13"/>
  <c r="G69" i="13"/>
  <c r="R46" i="13"/>
  <c r="Q46" i="13"/>
  <c r="P46" i="13"/>
  <c r="I30" i="13"/>
  <c r="G30" i="13"/>
  <c r="R45" i="13"/>
  <c r="Q45" i="13"/>
  <c r="P45" i="13"/>
  <c r="I68" i="13"/>
  <c r="G68" i="13"/>
  <c r="R44" i="13"/>
  <c r="Q44" i="13"/>
  <c r="P44" i="13"/>
  <c r="I67" i="13"/>
  <c r="G67" i="13"/>
  <c r="R43" i="13"/>
  <c r="Q43" i="13"/>
  <c r="P43" i="13"/>
  <c r="I66" i="13"/>
  <c r="G66" i="13"/>
  <c r="R42" i="13"/>
  <c r="Q42" i="13"/>
  <c r="P42" i="13"/>
  <c r="I65" i="13"/>
  <c r="G65" i="13"/>
  <c r="R41" i="13"/>
  <c r="Q41" i="13"/>
  <c r="P41" i="13"/>
  <c r="I64" i="13"/>
  <c r="G64" i="13"/>
  <c r="R40" i="13"/>
  <c r="Q40" i="13"/>
  <c r="P40" i="13"/>
  <c r="I39" i="13"/>
  <c r="G39" i="13"/>
  <c r="R39" i="13"/>
  <c r="Q39" i="13"/>
  <c r="P39" i="13"/>
  <c r="I63" i="13"/>
  <c r="G63" i="13"/>
  <c r="R38" i="13"/>
  <c r="Q38" i="13"/>
  <c r="P38" i="13"/>
  <c r="I47" i="13"/>
  <c r="G47" i="13"/>
  <c r="R37" i="13"/>
  <c r="Q37" i="13"/>
  <c r="P37" i="13"/>
  <c r="I37" i="13"/>
  <c r="G37" i="13"/>
  <c r="R36" i="13"/>
  <c r="Q36" i="13"/>
  <c r="P36" i="13"/>
  <c r="I21" i="13"/>
  <c r="G21" i="13"/>
  <c r="R35" i="13"/>
  <c r="Q35" i="13"/>
  <c r="P35" i="13"/>
  <c r="I31" i="13"/>
  <c r="G31" i="13"/>
  <c r="R34" i="13"/>
  <c r="Q34" i="13"/>
  <c r="P34" i="13"/>
  <c r="I27" i="13"/>
  <c r="G27" i="13"/>
  <c r="R33" i="13"/>
  <c r="Q33" i="13"/>
  <c r="P33" i="13"/>
  <c r="I25" i="13"/>
  <c r="G25" i="13"/>
  <c r="R32" i="13"/>
  <c r="Q32" i="13"/>
  <c r="P32" i="13"/>
  <c r="I14" i="13"/>
  <c r="G14" i="13"/>
  <c r="R31" i="13"/>
  <c r="Q31" i="13"/>
  <c r="P31" i="13"/>
  <c r="I13" i="13"/>
  <c r="G13" i="13"/>
  <c r="R30" i="13"/>
  <c r="Q30" i="13"/>
  <c r="P30" i="13"/>
  <c r="I8" i="13"/>
  <c r="G8" i="13"/>
  <c r="R29" i="13"/>
  <c r="Q29" i="13"/>
  <c r="P29" i="13"/>
  <c r="I7" i="13"/>
  <c r="G7" i="13"/>
  <c r="R28" i="13"/>
  <c r="Q28" i="13"/>
  <c r="P28" i="13"/>
  <c r="I4" i="13"/>
  <c r="G4" i="13"/>
  <c r="R27" i="13"/>
  <c r="Q27" i="13"/>
  <c r="P27" i="13"/>
  <c r="I62" i="13"/>
  <c r="G62" i="13"/>
  <c r="R26" i="13"/>
  <c r="Q26" i="13"/>
  <c r="P26" i="13"/>
  <c r="I6" i="13"/>
  <c r="G6" i="13"/>
  <c r="R25" i="13"/>
  <c r="Q25" i="13"/>
  <c r="P25" i="13"/>
  <c r="I61" i="13"/>
  <c r="G61" i="13"/>
  <c r="R24" i="13"/>
  <c r="Q24" i="13"/>
  <c r="P24" i="13"/>
  <c r="I60" i="13"/>
  <c r="G60" i="13"/>
  <c r="R23" i="13"/>
  <c r="Q23" i="13"/>
  <c r="P23" i="13"/>
  <c r="I59" i="13"/>
  <c r="G59" i="13"/>
  <c r="R22" i="13"/>
  <c r="Q22" i="13"/>
  <c r="P22" i="13"/>
  <c r="I16" i="13"/>
  <c r="G16" i="13"/>
  <c r="R21" i="13"/>
  <c r="Q21" i="13"/>
  <c r="P21" i="13"/>
  <c r="I12" i="13"/>
  <c r="G12" i="13"/>
  <c r="R20" i="13"/>
  <c r="Q20" i="13"/>
  <c r="P20" i="13"/>
  <c r="I58" i="13"/>
  <c r="G58" i="13"/>
  <c r="R19" i="13"/>
  <c r="Q19" i="13"/>
  <c r="P19" i="13"/>
  <c r="I11" i="13"/>
  <c r="G11" i="13"/>
  <c r="R18" i="13"/>
  <c r="Q18" i="13"/>
  <c r="P18" i="13"/>
  <c r="I57" i="13"/>
  <c r="G57" i="13"/>
  <c r="R17" i="13"/>
  <c r="Q17" i="13"/>
  <c r="P17" i="13"/>
  <c r="I3" i="13"/>
  <c r="G3" i="13"/>
  <c r="R16" i="13"/>
  <c r="Q16" i="13"/>
  <c r="P16" i="13"/>
  <c r="I56" i="13"/>
  <c r="G56" i="13"/>
  <c r="R15" i="13"/>
  <c r="Q15" i="13"/>
  <c r="P15" i="13"/>
  <c r="I41" i="13"/>
  <c r="G41" i="13"/>
  <c r="R14" i="13"/>
  <c r="Q14" i="13"/>
  <c r="P14" i="13"/>
  <c r="I55" i="13"/>
  <c r="G55" i="13"/>
  <c r="R13" i="13"/>
  <c r="Q13" i="13"/>
  <c r="P13" i="13"/>
  <c r="I54" i="13"/>
  <c r="G54" i="13"/>
  <c r="R12" i="13"/>
  <c r="Q12" i="13"/>
  <c r="P12" i="13"/>
  <c r="I53" i="13"/>
  <c r="G53" i="13"/>
  <c r="R11" i="13"/>
  <c r="Q11" i="13"/>
  <c r="P11" i="13"/>
  <c r="I36" i="13"/>
  <c r="G36" i="13"/>
  <c r="R10" i="13"/>
  <c r="Q10" i="13"/>
  <c r="P10" i="13"/>
  <c r="I34" i="13"/>
  <c r="G34" i="13"/>
  <c r="R9" i="13"/>
  <c r="Q9" i="13"/>
  <c r="P9" i="13"/>
  <c r="I26" i="13"/>
  <c r="G26" i="13"/>
  <c r="R8" i="13"/>
  <c r="Q8" i="13"/>
  <c r="P8" i="13"/>
  <c r="I20" i="13"/>
  <c r="G20" i="13"/>
  <c r="R7" i="13"/>
  <c r="Q7" i="13"/>
  <c r="P7" i="13"/>
  <c r="I22" i="13"/>
  <c r="G22" i="13"/>
  <c r="R6" i="13"/>
  <c r="Q6" i="13"/>
  <c r="P6" i="13"/>
  <c r="I18" i="13"/>
  <c r="G18" i="13"/>
  <c r="R5" i="13"/>
  <c r="Q5" i="13"/>
  <c r="P5" i="13"/>
  <c r="I15" i="13"/>
  <c r="G15" i="13"/>
  <c r="R4" i="13"/>
  <c r="Q4" i="13"/>
  <c r="P4" i="13"/>
  <c r="I9" i="13"/>
  <c r="G9" i="13"/>
  <c r="R3" i="13"/>
  <c r="Q3" i="13"/>
  <c r="P3" i="13"/>
  <c r="I10" i="13"/>
  <c r="G10" i="13"/>
  <c r="R2" i="13"/>
  <c r="Q2" i="13"/>
  <c r="P2" i="13"/>
  <c r="I2" i="13"/>
  <c r="G2" i="13"/>
  <c r="G260" i="12"/>
  <c r="I260" i="12"/>
  <c r="L250" i="12"/>
  <c r="M250" i="12"/>
  <c r="N250" i="12"/>
  <c r="G261" i="12"/>
  <c r="I261" i="12"/>
  <c r="L251" i="12"/>
  <c r="M251" i="12"/>
  <c r="N251" i="12"/>
  <c r="G262" i="12"/>
  <c r="I262" i="12"/>
  <c r="L252" i="12"/>
  <c r="M252" i="12"/>
  <c r="N252" i="12"/>
  <c r="G263" i="12"/>
  <c r="I263" i="12"/>
  <c r="L253" i="12"/>
  <c r="M253" i="12"/>
  <c r="N253" i="12"/>
  <c r="G264" i="12"/>
  <c r="I264" i="12"/>
  <c r="L254" i="12"/>
  <c r="M254" i="12"/>
  <c r="N254" i="12"/>
  <c r="G265" i="12"/>
  <c r="I265" i="12"/>
  <c r="L255" i="12"/>
  <c r="M255" i="12"/>
  <c r="N255" i="12"/>
  <c r="G266" i="12"/>
  <c r="I266" i="12"/>
  <c r="L256" i="12"/>
  <c r="M256" i="12"/>
  <c r="N256" i="12"/>
  <c r="G80" i="12"/>
  <c r="I80" i="12"/>
  <c r="L257" i="12"/>
  <c r="M257" i="12"/>
  <c r="N257" i="12"/>
  <c r="G81" i="12"/>
  <c r="I81" i="12"/>
  <c r="L258" i="12"/>
  <c r="M258" i="12"/>
  <c r="N258" i="12"/>
  <c r="G82" i="12"/>
  <c r="I82" i="12"/>
  <c r="L259" i="12"/>
  <c r="M259" i="12"/>
  <c r="N259" i="12"/>
  <c r="G83" i="12"/>
  <c r="I83" i="12"/>
  <c r="L260" i="12"/>
  <c r="M260" i="12"/>
  <c r="N260" i="12"/>
  <c r="G84" i="12"/>
  <c r="I84" i="12"/>
  <c r="L261" i="12"/>
  <c r="M261" i="12"/>
  <c r="N261" i="12"/>
  <c r="G18" i="12"/>
  <c r="I18" i="12"/>
  <c r="L262" i="12"/>
  <c r="M262" i="12"/>
  <c r="N262" i="12"/>
  <c r="G2" i="12"/>
  <c r="I2" i="12"/>
  <c r="L263" i="12"/>
  <c r="M263" i="12"/>
  <c r="N263" i="12"/>
  <c r="G267" i="12"/>
  <c r="I267" i="12"/>
  <c r="L264" i="12"/>
  <c r="M264" i="12"/>
  <c r="N264" i="12"/>
  <c r="G59" i="12"/>
  <c r="I59" i="12"/>
  <c r="L265" i="12"/>
  <c r="M265" i="12"/>
  <c r="N265" i="12"/>
  <c r="G71" i="12"/>
  <c r="I71" i="12"/>
  <c r="L266" i="12"/>
  <c r="M266" i="12"/>
  <c r="N266" i="12"/>
  <c r="G268" i="12"/>
  <c r="I268" i="12"/>
  <c r="L267" i="12"/>
  <c r="M267" i="12"/>
  <c r="N267" i="12"/>
  <c r="G76" i="12"/>
  <c r="I76" i="12"/>
  <c r="L268" i="12"/>
  <c r="M268" i="12"/>
  <c r="N268" i="12"/>
  <c r="G269" i="12"/>
  <c r="I269" i="12"/>
  <c r="L269" i="12"/>
  <c r="M269" i="12"/>
  <c r="N269" i="12"/>
  <c r="G270" i="12"/>
  <c r="I270" i="12"/>
  <c r="L270" i="12"/>
  <c r="M270" i="12"/>
  <c r="N270" i="12"/>
  <c r="G271" i="12"/>
  <c r="I271" i="12"/>
  <c r="L271" i="12"/>
  <c r="M271" i="12"/>
  <c r="N271" i="12"/>
  <c r="G272" i="12"/>
  <c r="I272" i="12"/>
  <c r="L272" i="12"/>
  <c r="M272" i="12"/>
  <c r="N272" i="12"/>
  <c r="G273" i="12"/>
  <c r="I273" i="12"/>
  <c r="L273" i="12"/>
  <c r="M273" i="12"/>
  <c r="N273" i="12"/>
  <c r="G274" i="12"/>
  <c r="I274" i="12"/>
  <c r="L274" i="12"/>
  <c r="M274" i="12"/>
  <c r="N274" i="12"/>
  <c r="G275" i="12"/>
  <c r="I275" i="12"/>
  <c r="L275" i="12"/>
  <c r="M275" i="12"/>
  <c r="N275" i="12"/>
  <c r="G276" i="12"/>
  <c r="I276" i="12"/>
  <c r="L276" i="12"/>
  <c r="M276" i="12"/>
  <c r="N276" i="12"/>
  <c r="G277" i="12"/>
  <c r="I277" i="12"/>
  <c r="L277" i="12"/>
  <c r="M277" i="12"/>
  <c r="N277" i="12"/>
  <c r="G278" i="12"/>
  <c r="I278" i="12"/>
  <c r="L278" i="12"/>
  <c r="M278" i="12"/>
  <c r="N278" i="12"/>
  <c r="G279" i="12"/>
  <c r="I279" i="12"/>
  <c r="L279" i="12"/>
  <c r="M279" i="12"/>
  <c r="N279" i="12"/>
  <c r="G280" i="12"/>
  <c r="I280" i="12"/>
  <c r="L280" i="12"/>
  <c r="M280" i="12"/>
  <c r="N280" i="12"/>
  <c r="G281" i="12"/>
  <c r="I281" i="12"/>
  <c r="L281" i="12"/>
  <c r="M281" i="12"/>
  <c r="N281" i="12"/>
  <c r="G282" i="12"/>
  <c r="I282" i="12"/>
  <c r="L282" i="12"/>
  <c r="M282" i="12"/>
  <c r="N282" i="12"/>
  <c r="G283" i="12"/>
  <c r="I283" i="12"/>
  <c r="L283" i="12"/>
  <c r="M283" i="12"/>
  <c r="N283" i="12"/>
  <c r="G284" i="12"/>
  <c r="I284" i="12"/>
  <c r="L284" i="12"/>
  <c r="M284" i="12"/>
  <c r="N284" i="12"/>
  <c r="G285" i="12"/>
  <c r="I285" i="12"/>
  <c r="L285" i="12"/>
  <c r="M285" i="12"/>
  <c r="N285" i="12"/>
  <c r="G286" i="12"/>
  <c r="I286" i="12"/>
  <c r="L286" i="12"/>
  <c r="M286" i="12"/>
  <c r="N286" i="12"/>
  <c r="G287" i="12"/>
  <c r="I287" i="12"/>
  <c r="L287" i="12"/>
  <c r="M287" i="12"/>
  <c r="N287" i="12"/>
  <c r="G288" i="12"/>
  <c r="I288" i="12"/>
  <c r="L288" i="12"/>
  <c r="M288" i="12"/>
  <c r="N288" i="12"/>
  <c r="G289" i="12"/>
  <c r="I289" i="12"/>
  <c r="L289" i="12"/>
  <c r="M289" i="12"/>
  <c r="N289" i="12"/>
  <c r="G290" i="12"/>
  <c r="I290" i="12"/>
  <c r="L290" i="12"/>
  <c r="M290" i="12"/>
  <c r="N290" i="12"/>
  <c r="G291" i="12"/>
  <c r="I291" i="12"/>
  <c r="L291" i="12"/>
  <c r="M291" i="12"/>
  <c r="N291" i="12"/>
  <c r="G292" i="12"/>
  <c r="I292" i="12"/>
  <c r="L292" i="12"/>
  <c r="M292" i="12"/>
  <c r="N292" i="12"/>
  <c r="G293" i="12"/>
  <c r="I293" i="12"/>
  <c r="L293" i="12"/>
  <c r="M293" i="12"/>
  <c r="N293" i="12"/>
  <c r="G294" i="12"/>
  <c r="I294" i="12"/>
  <c r="L294" i="12"/>
  <c r="M294" i="12"/>
  <c r="N294" i="12"/>
  <c r="G295" i="12"/>
  <c r="I295" i="12"/>
  <c r="L295" i="12"/>
  <c r="M295" i="12"/>
  <c r="N295" i="12"/>
  <c r="G296" i="12"/>
  <c r="I296" i="12"/>
  <c r="L296" i="12"/>
  <c r="M296" i="12"/>
  <c r="N296" i="12"/>
  <c r="G297" i="12"/>
  <c r="I297" i="12"/>
  <c r="L297" i="12"/>
  <c r="M297" i="12"/>
  <c r="N297" i="12"/>
  <c r="G298" i="12"/>
  <c r="I298" i="12"/>
  <c r="L298" i="12"/>
  <c r="M298" i="12"/>
  <c r="N298" i="12"/>
  <c r="G299" i="12"/>
  <c r="I299" i="12"/>
  <c r="L299" i="12"/>
  <c r="M299" i="12"/>
  <c r="N299" i="12"/>
  <c r="G300" i="12"/>
  <c r="I300" i="12"/>
  <c r="L300" i="12"/>
  <c r="M300" i="12"/>
  <c r="N300" i="12"/>
  <c r="G301" i="12"/>
  <c r="I301" i="12"/>
  <c r="L301" i="12"/>
  <c r="M301" i="12"/>
  <c r="N301" i="12"/>
  <c r="G302" i="12"/>
  <c r="I302" i="12"/>
  <c r="L302" i="12"/>
  <c r="M302" i="12"/>
  <c r="N302" i="12"/>
  <c r="G303" i="12"/>
  <c r="I303" i="12"/>
  <c r="L303" i="12"/>
  <c r="M303" i="12"/>
  <c r="N303" i="12"/>
  <c r="G304" i="12"/>
  <c r="I304" i="12"/>
  <c r="L304" i="12"/>
  <c r="M304" i="12"/>
  <c r="N304" i="12"/>
  <c r="G305" i="12"/>
  <c r="I305" i="12"/>
  <c r="L305" i="12"/>
  <c r="M305" i="12"/>
  <c r="N305" i="12"/>
  <c r="G306" i="12"/>
  <c r="I306" i="12"/>
  <c r="L306" i="12"/>
  <c r="M306" i="12"/>
  <c r="N306" i="12"/>
  <c r="G307" i="12"/>
  <c r="I307" i="12"/>
  <c r="L307" i="12"/>
  <c r="M307" i="12"/>
  <c r="N307" i="12"/>
  <c r="G308" i="12"/>
  <c r="I308" i="12"/>
  <c r="L308" i="12"/>
  <c r="M308" i="12"/>
  <c r="N308" i="12"/>
  <c r="G309" i="12"/>
  <c r="I309" i="12"/>
  <c r="L309" i="12"/>
  <c r="M309" i="12"/>
  <c r="N309" i="12"/>
  <c r="G310" i="12"/>
  <c r="I310" i="12"/>
  <c r="L310" i="12"/>
  <c r="M310" i="12"/>
  <c r="N310" i="12"/>
  <c r="G311" i="12"/>
  <c r="I311" i="12"/>
  <c r="L311" i="12"/>
  <c r="M311" i="12"/>
  <c r="N311" i="12"/>
  <c r="G312" i="12"/>
  <c r="I312" i="12"/>
  <c r="L312" i="12"/>
  <c r="M312" i="12"/>
  <c r="N312" i="12"/>
  <c r="G313" i="12"/>
  <c r="I313" i="12"/>
  <c r="L313" i="12"/>
  <c r="M313" i="12"/>
  <c r="N313" i="12"/>
  <c r="G314" i="12"/>
  <c r="I314" i="12"/>
  <c r="L314" i="12"/>
  <c r="M314" i="12"/>
  <c r="N314" i="12"/>
  <c r="G315" i="12"/>
  <c r="I315" i="12"/>
  <c r="L315" i="12"/>
  <c r="M315" i="12"/>
  <c r="N315" i="12"/>
  <c r="G316" i="12"/>
  <c r="I316" i="12"/>
  <c r="L316" i="12"/>
  <c r="M316" i="12"/>
  <c r="N316" i="12"/>
  <c r="G317" i="12"/>
  <c r="I317" i="12"/>
  <c r="L317" i="12"/>
  <c r="M317" i="12"/>
  <c r="N317" i="12"/>
  <c r="G318" i="12"/>
  <c r="I318" i="12"/>
  <c r="L318" i="12"/>
  <c r="M318" i="12"/>
  <c r="N318" i="12"/>
  <c r="N249" i="12"/>
  <c r="M249" i="12"/>
  <c r="L249" i="12"/>
  <c r="I259" i="12"/>
  <c r="G259" i="12"/>
  <c r="N248" i="12"/>
  <c r="M248" i="12"/>
  <c r="L248" i="12"/>
  <c r="I258" i="12"/>
  <c r="G258" i="12"/>
  <c r="N247" i="12"/>
  <c r="M247" i="12"/>
  <c r="L247" i="12"/>
  <c r="I257" i="12"/>
  <c r="G257" i="12"/>
  <c r="N246" i="12"/>
  <c r="M246" i="12"/>
  <c r="L246" i="12"/>
  <c r="I256" i="12"/>
  <c r="G256" i="12"/>
  <c r="N245" i="12"/>
  <c r="M245" i="12"/>
  <c r="L245" i="12"/>
  <c r="I255" i="12"/>
  <c r="G255" i="12"/>
  <c r="N244" i="12"/>
  <c r="M244" i="12"/>
  <c r="L244" i="12"/>
  <c r="I254" i="12"/>
  <c r="G254" i="12"/>
  <c r="N243" i="12"/>
  <c r="M243" i="12"/>
  <c r="L243" i="12"/>
  <c r="I253" i="12"/>
  <c r="G253" i="12"/>
  <c r="N242" i="12"/>
  <c r="M242" i="12"/>
  <c r="L242" i="12"/>
  <c r="I252" i="12"/>
  <c r="G252" i="12"/>
  <c r="N241" i="12"/>
  <c r="M241" i="12"/>
  <c r="L241" i="12"/>
  <c r="I251" i="12"/>
  <c r="G251" i="12"/>
  <c r="N240" i="12"/>
  <c r="M240" i="12"/>
  <c r="L240" i="12"/>
  <c r="I250" i="12"/>
  <c r="G250" i="12"/>
  <c r="N239" i="12"/>
  <c r="M239" i="12"/>
  <c r="L239" i="12"/>
  <c r="I249" i="12"/>
  <c r="G249" i="12"/>
  <c r="N238" i="12"/>
  <c r="M238" i="12"/>
  <c r="L238" i="12"/>
  <c r="I248" i="12"/>
  <c r="G248" i="12"/>
  <c r="N237" i="12"/>
  <c r="M237" i="12"/>
  <c r="L237" i="12"/>
  <c r="I247" i="12"/>
  <c r="G247" i="12"/>
  <c r="N236" i="12"/>
  <c r="M236" i="12"/>
  <c r="L236" i="12"/>
  <c r="I246" i="12"/>
  <c r="G246" i="12"/>
  <c r="N235" i="12"/>
  <c r="M235" i="12"/>
  <c r="L235" i="12"/>
  <c r="I245" i="12"/>
  <c r="G245" i="12"/>
  <c r="N234" i="12"/>
  <c r="M234" i="12"/>
  <c r="L234" i="12"/>
  <c r="I244" i="12"/>
  <c r="G244" i="12"/>
  <c r="N233" i="12"/>
  <c r="M233" i="12"/>
  <c r="L233" i="12"/>
  <c r="I243" i="12"/>
  <c r="G243" i="12"/>
  <c r="N232" i="12"/>
  <c r="M232" i="12"/>
  <c r="L232" i="12"/>
  <c r="I242" i="12"/>
  <c r="G242" i="12"/>
  <c r="N231" i="12"/>
  <c r="M231" i="12"/>
  <c r="L231" i="12"/>
  <c r="I241" i="12"/>
  <c r="G241" i="12"/>
  <c r="N230" i="12"/>
  <c r="M230" i="12"/>
  <c r="L230" i="12"/>
  <c r="I240" i="12"/>
  <c r="G240" i="12"/>
  <c r="N229" i="12"/>
  <c r="M229" i="12"/>
  <c r="L229" i="12"/>
  <c r="I239" i="12"/>
  <c r="G239" i="12"/>
  <c r="N228" i="12"/>
  <c r="M228" i="12"/>
  <c r="L228" i="12"/>
  <c r="I238" i="12"/>
  <c r="G238" i="12"/>
  <c r="N227" i="12"/>
  <c r="M227" i="12"/>
  <c r="L227" i="12"/>
  <c r="I237" i="12"/>
  <c r="G237" i="12"/>
  <c r="N226" i="12"/>
  <c r="M226" i="12"/>
  <c r="L226" i="12"/>
  <c r="I236" i="12"/>
  <c r="G236" i="12"/>
  <c r="N225" i="12"/>
  <c r="M225" i="12"/>
  <c r="L225" i="12"/>
  <c r="I235" i="12"/>
  <c r="G235" i="12"/>
  <c r="N224" i="12"/>
  <c r="M224" i="12"/>
  <c r="L224" i="12"/>
  <c r="I234" i="12"/>
  <c r="G234" i="12"/>
  <c r="N223" i="12"/>
  <c r="M223" i="12"/>
  <c r="L223" i="12"/>
  <c r="I75" i="12"/>
  <c r="G75" i="12"/>
  <c r="N222" i="12"/>
  <c r="M222" i="12"/>
  <c r="L222" i="12"/>
  <c r="I70" i="12"/>
  <c r="G70" i="12"/>
  <c r="N221" i="12"/>
  <c r="M221" i="12"/>
  <c r="L221" i="12"/>
  <c r="I63" i="12"/>
  <c r="G63" i="12"/>
  <c r="N220" i="12"/>
  <c r="M220" i="12"/>
  <c r="L220" i="12"/>
  <c r="I53" i="12"/>
  <c r="G53" i="12"/>
  <c r="N219" i="12"/>
  <c r="M219" i="12"/>
  <c r="L219" i="12"/>
  <c r="I45" i="12"/>
  <c r="G45" i="12"/>
  <c r="N218" i="12"/>
  <c r="M218" i="12"/>
  <c r="L218" i="12"/>
  <c r="I35" i="12"/>
  <c r="G35" i="12"/>
  <c r="N217" i="12"/>
  <c r="M217" i="12"/>
  <c r="L217" i="12"/>
  <c r="I233" i="12"/>
  <c r="G233" i="12"/>
  <c r="N216" i="12"/>
  <c r="M216" i="12"/>
  <c r="L216" i="12"/>
  <c r="I23" i="12"/>
  <c r="G23" i="12"/>
  <c r="N215" i="12"/>
  <c r="M215" i="12"/>
  <c r="L215" i="12"/>
  <c r="I232" i="12"/>
  <c r="G232" i="12"/>
  <c r="N214" i="12"/>
  <c r="M214" i="12"/>
  <c r="L214" i="12"/>
  <c r="I231" i="12"/>
  <c r="G231" i="12"/>
  <c r="N213" i="12"/>
  <c r="M213" i="12"/>
  <c r="L213" i="12"/>
  <c r="I230" i="12"/>
  <c r="G230" i="12"/>
  <c r="N212" i="12"/>
  <c r="M212" i="12"/>
  <c r="L212" i="12"/>
  <c r="I229" i="12"/>
  <c r="G229" i="12"/>
  <c r="N211" i="12"/>
  <c r="M211" i="12"/>
  <c r="L211" i="12"/>
  <c r="I228" i="12"/>
  <c r="G228" i="12"/>
  <c r="N210" i="12"/>
  <c r="M210" i="12"/>
  <c r="L210" i="12"/>
  <c r="I12" i="12"/>
  <c r="G12" i="12"/>
  <c r="N209" i="12"/>
  <c r="M209" i="12"/>
  <c r="L209" i="12"/>
  <c r="I227" i="12"/>
  <c r="G227" i="12"/>
  <c r="N208" i="12"/>
  <c r="M208" i="12"/>
  <c r="L208" i="12"/>
  <c r="I226" i="12"/>
  <c r="G226" i="12"/>
  <c r="N207" i="12"/>
  <c r="M207" i="12"/>
  <c r="L207" i="12"/>
  <c r="I225" i="12"/>
  <c r="G225" i="12"/>
  <c r="N206" i="12"/>
  <c r="M206" i="12"/>
  <c r="L206" i="12"/>
  <c r="I224" i="12"/>
  <c r="G224" i="12"/>
  <c r="N205" i="12"/>
  <c r="M205" i="12"/>
  <c r="L205" i="12"/>
  <c r="I223" i="12"/>
  <c r="G223" i="12"/>
  <c r="N204" i="12"/>
  <c r="M204" i="12"/>
  <c r="L204" i="12"/>
  <c r="I222" i="12"/>
  <c r="G222" i="12"/>
  <c r="N203" i="12"/>
  <c r="M203" i="12"/>
  <c r="L203" i="12"/>
  <c r="I221" i="12"/>
  <c r="G221" i="12"/>
  <c r="N202" i="12"/>
  <c r="M202" i="12"/>
  <c r="L202" i="12"/>
  <c r="I220" i="12"/>
  <c r="G220" i="12"/>
  <c r="N201" i="12"/>
  <c r="M201" i="12"/>
  <c r="L201" i="12"/>
  <c r="I219" i="12"/>
  <c r="G219" i="12"/>
  <c r="N200" i="12"/>
  <c r="M200" i="12"/>
  <c r="L200" i="12"/>
  <c r="I46" i="12"/>
  <c r="G46" i="12"/>
  <c r="N199" i="12"/>
  <c r="M199" i="12"/>
  <c r="L199" i="12"/>
  <c r="I218" i="12"/>
  <c r="G218" i="12"/>
  <c r="N198" i="12"/>
  <c r="M198" i="12"/>
  <c r="L198" i="12"/>
  <c r="I217" i="12"/>
  <c r="G217" i="12"/>
  <c r="N197" i="12"/>
  <c r="M197" i="12"/>
  <c r="L197" i="12"/>
  <c r="I41" i="12"/>
  <c r="G41" i="12"/>
  <c r="N196" i="12"/>
  <c r="M196" i="12"/>
  <c r="L196" i="12"/>
  <c r="I216" i="12"/>
  <c r="G216" i="12"/>
  <c r="N195" i="12"/>
  <c r="M195" i="12"/>
  <c r="L195" i="12"/>
  <c r="I215" i="12"/>
  <c r="G215" i="12"/>
  <c r="N194" i="12"/>
  <c r="M194" i="12"/>
  <c r="L194" i="12"/>
  <c r="I214" i="12"/>
  <c r="G214" i="12"/>
  <c r="N193" i="12"/>
  <c r="M193" i="12"/>
  <c r="L193" i="12"/>
  <c r="I213" i="12"/>
  <c r="G213" i="12"/>
  <c r="N192" i="12"/>
  <c r="M192" i="12"/>
  <c r="L192" i="12"/>
  <c r="I212" i="12"/>
  <c r="G212" i="12"/>
  <c r="N191" i="12"/>
  <c r="M191" i="12"/>
  <c r="L191" i="12"/>
  <c r="I211" i="12"/>
  <c r="G211" i="12"/>
  <c r="N190" i="12"/>
  <c r="M190" i="12"/>
  <c r="L190" i="12"/>
  <c r="I210" i="12"/>
  <c r="G210" i="12"/>
  <c r="N189" i="12"/>
  <c r="M189" i="12"/>
  <c r="L189" i="12"/>
  <c r="I209" i="12"/>
  <c r="G209" i="12"/>
  <c r="N188" i="12"/>
  <c r="M188" i="12"/>
  <c r="L188" i="12"/>
  <c r="I208" i="12"/>
  <c r="G208" i="12"/>
  <c r="N187" i="12"/>
  <c r="M187" i="12"/>
  <c r="L187" i="12"/>
  <c r="I207" i="12"/>
  <c r="G207" i="12"/>
  <c r="N186" i="12"/>
  <c r="M186" i="12"/>
  <c r="L186" i="12"/>
  <c r="I206" i="12"/>
  <c r="G206" i="12"/>
  <c r="N185" i="12"/>
  <c r="M185" i="12"/>
  <c r="L185" i="12"/>
  <c r="I205" i="12"/>
  <c r="G205" i="12"/>
  <c r="N184" i="12"/>
  <c r="M184" i="12"/>
  <c r="L184" i="12"/>
  <c r="I204" i="12"/>
  <c r="G204" i="12"/>
  <c r="N183" i="12"/>
  <c r="M183" i="12"/>
  <c r="L183" i="12"/>
  <c r="I203" i="12"/>
  <c r="G203" i="12"/>
  <c r="N182" i="12"/>
  <c r="M182" i="12"/>
  <c r="L182" i="12"/>
  <c r="I202" i="12"/>
  <c r="G202" i="12"/>
  <c r="N181" i="12"/>
  <c r="M181" i="12"/>
  <c r="L181" i="12"/>
  <c r="I201" i="12"/>
  <c r="G201" i="12"/>
  <c r="N180" i="12"/>
  <c r="M180" i="12"/>
  <c r="L180" i="12"/>
  <c r="I200" i="12"/>
  <c r="G200" i="12"/>
  <c r="N179" i="12"/>
  <c r="M179" i="12"/>
  <c r="L179" i="12"/>
  <c r="I199" i="12"/>
  <c r="G199" i="12"/>
  <c r="N178" i="12"/>
  <c r="M178" i="12"/>
  <c r="L178" i="12"/>
  <c r="I198" i="12"/>
  <c r="G198" i="12"/>
  <c r="N177" i="12"/>
  <c r="M177" i="12"/>
  <c r="L177" i="12"/>
  <c r="I197" i="12"/>
  <c r="G197" i="12"/>
  <c r="N176" i="12"/>
  <c r="M176" i="12"/>
  <c r="L176" i="12"/>
  <c r="I196" i="12"/>
  <c r="G196" i="12"/>
  <c r="N175" i="12"/>
  <c r="M175" i="12"/>
  <c r="L175" i="12"/>
  <c r="I195" i="12"/>
  <c r="G195" i="12"/>
  <c r="N174" i="12"/>
  <c r="M174" i="12"/>
  <c r="L174" i="12"/>
  <c r="I194" i="12"/>
  <c r="G194" i="12"/>
  <c r="N173" i="12"/>
  <c r="M173" i="12"/>
  <c r="L173" i="12"/>
  <c r="I193" i="12"/>
  <c r="G193" i="12"/>
  <c r="N172" i="12"/>
  <c r="M172" i="12"/>
  <c r="L172" i="12"/>
  <c r="I192" i="12"/>
  <c r="G192" i="12"/>
  <c r="N171" i="12"/>
  <c r="M171" i="12"/>
  <c r="L171" i="12"/>
  <c r="I191" i="12"/>
  <c r="G191" i="12"/>
  <c r="N170" i="12"/>
  <c r="M170" i="12"/>
  <c r="L170" i="12"/>
  <c r="I190" i="12"/>
  <c r="G190" i="12"/>
  <c r="N169" i="12"/>
  <c r="M169" i="12"/>
  <c r="L169" i="12"/>
  <c r="I189" i="12"/>
  <c r="G189" i="12"/>
  <c r="N168" i="12"/>
  <c r="M168" i="12"/>
  <c r="L168" i="12"/>
  <c r="I188" i="12"/>
  <c r="G188" i="12"/>
  <c r="N167" i="12"/>
  <c r="M167" i="12"/>
  <c r="L167" i="12"/>
  <c r="I187" i="12"/>
  <c r="G187" i="12"/>
  <c r="N166" i="12"/>
  <c r="M166" i="12"/>
  <c r="L166" i="12"/>
  <c r="I186" i="12"/>
  <c r="G186" i="12"/>
  <c r="N165" i="12"/>
  <c r="M165" i="12"/>
  <c r="L165" i="12"/>
  <c r="I185" i="12"/>
  <c r="G185" i="12"/>
  <c r="N164" i="12"/>
  <c r="M164" i="12"/>
  <c r="L164" i="12"/>
  <c r="I184" i="12"/>
  <c r="G184" i="12"/>
  <c r="N163" i="12"/>
  <c r="M163" i="12"/>
  <c r="L163" i="12"/>
  <c r="I183" i="12"/>
  <c r="G183" i="12"/>
  <c r="N162" i="12"/>
  <c r="M162" i="12"/>
  <c r="L162" i="12"/>
  <c r="I182" i="12"/>
  <c r="G182" i="12"/>
  <c r="N161" i="12"/>
  <c r="M161" i="12"/>
  <c r="L161" i="12"/>
  <c r="I181" i="12"/>
  <c r="G181" i="12"/>
  <c r="N160" i="12"/>
  <c r="M160" i="12"/>
  <c r="L160" i="12"/>
  <c r="I180" i="12"/>
  <c r="G180" i="12"/>
  <c r="N159" i="12"/>
  <c r="M159" i="12"/>
  <c r="L159" i="12"/>
  <c r="I179" i="12"/>
  <c r="G179" i="12"/>
  <c r="N158" i="12"/>
  <c r="M158" i="12"/>
  <c r="L158" i="12"/>
  <c r="I178" i="12"/>
  <c r="G178" i="12"/>
  <c r="N157" i="12"/>
  <c r="M157" i="12"/>
  <c r="L157" i="12"/>
  <c r="I177" i="12"/>
  <c r="G177" i="12"/>
  <c r="N156" i="12"/>
  <c r="M156" i="12"/>
  <c r="L156" i="12"/>
  <c r="I176" i="12"/>
  <c r="G176" i="12"/>
  <c r="N155" i="12"/>
  <c r="M155" i="12"/>
  <c r="L155" i="12"/>
  <c r="I175" i="12"/>
  <c r="G175" i="12"/>
  <c r="N154" i="12"/>
  <c r="M154" i="12"/>
  <c r="L154" i="12"/>
  <c r="I174" i="12"/>
  <c r="G174" i="12"/>
  <c r="N153" i="12"/>
  <c r="M153" i="12"/>
  <c r="L153" i="12"/>
  <c r="I173" i="12"/>
  <c r="G173" i="12"/>
  <c r="N152" i="12"/>
  <c r="M152" i="12"/>
  <c r="L152" i="12"/>
  <c r="I172" i="12"/>
  <c r="G172" i="12"/>
  <c r="N151" i="12"/>
  <c r="M151" i="12"/>
  <c r="L151" i="12"/>
  <c r="I171" i="12"/>
  <c r="G171" i="12"/>
  <c r="N150" i="12"/>
  <c r="M150" i="12"/>
  <c r="L150" i="12"/>
  <c r="I170" i="12"/>
  <c r="G170" i="12"/>
  <c r="N149" i="12"/>
  <c r="M149" i="12"/>
  <c r="L149" i="12"/>
  <c r="I169" i="12"/>
  <c r="G169" i="12"/>
  <c r="N148" i="12"/>
  <c r="M148" i="12"/>
  <c r="L148" i="12"/>
  <c r="I42" i="12"/>
  <c r="G42" i="12"/>
  <c r="N147" i="12"/>
  <c r="M147" i="12"/>
  <c r="L147" i="12"/>
  <c r="I72" i="12"/>
  <c r="G72" i="12"/>
  <c r="N146" i="12"/>
  <c r="M146" i="12"/>
  <c r="L146" i="12"/>
  <c r="I25" i="12"/>
  <c r="G25" i="12"/>
  <c r="N145" i="12"/>
  <c r="M145" i="12"/>
  <c r="L145" i="12"/>
  <c r="I69" i="12"/>
  <c r="G69" i="12"/>
  <c r="N144" i="12"/>
  <c r="M144" i="12"/>
  <c r="L144" i="12"/>
  <c r="I65" i="12"/>
  <c r="G65" i="12"/>
  <c r="N143" i="12"/>
  <c r="M143" i="12"/>
  <c r="L143" i="12"/>
  <c r="I62" i="12"/>
  <c r="G62" i="12"/>
  <c r="N142" i="12"/>
  <c r="M142" i="12"/>
  <c r="L142" i="12"/>
  <c r="I58" i="12"/>
  <c r="G58" i="12"/>
  <c r="N141" i="12"/>
  <c r="M141" i="12"/>
  <c r="L141" i="12"/>
  <c r="I55" i="12"/>
  <c r="G55" i="12"/>
  <c r="N140" i="12"/>
  <c r="M140" i="12"/>
  <c r="L140" i="12"/>
  <c r="I52" i="12"/>
  <c r="G52" i="12"/>
  <c r="N139" i="12"/>
  <c r="M139" i="12"/>
  <c r="L139" i="12"/>
  <c r="I47" i="12"/>
  <c r="G47" i="12"/>
  <c r="N138" i="12"/>
  <c r="M138" i="12"/>
  <c r="L138" i="12"/>
  <c r="I17" i="12"/>
  <c r="G17" i="12"/>
  <c r="N137" i="12"/>
  <c r="M137" i="12"/>
  <c r="L137" i="12"/>
  <c r="I40" i="12"/>
  <c r="G40" i="12"/>
  <c r="N136" i="12"/>
  <c r="M136" i="12"/>
  <c r="L136" i="12"/>
  <c r="I30" i="12"/>
  <c r="G30" i="12"/>
  <c r="N135" i="12"/>
  <c r="M135" i="12"/>
  <c r="L135" i="12"/>
  <c r="I34" i="12"/>
  <c r="G34" i="12"/>
  <c r="N134" i="12"/>
  <c r="M134" i="12"/>
  <c r="L134" i="12"/>
  <c r="I168" i="12"/>
  <c r="G168" i="12"/>
  <c r="N133" i="12"/>
  <c r="M133" i="12"/>
  <c r="L133" i="12"/>
  <c r="I9" i="12"/>
  <c r="G9" i="12"/>
  <c r="N132" i="12"/>
  <c r="M132" i="12"/>
  <c r="L132" i="12"/>
  <c r="I6" i="12"/>
  <c r="G6" i="12"/>
  <c r="N131" i="12"/>
  <c r="M131" i="12"/>
  <c r="L131" i="12"/>
  <c r="I13" i="12"/>
  <c r="G13" i="12"/>
  <c r="N130" i="12"/>
  <c r="M130" i="12"/>
  <c r="L130" i="12"/>
  <c r="I167" i="12"/>
  <c r="G167" i="12"/>
  <c r="N129" i="12"/>
  <c r="M129" i="12"/>
  <c r="L129" i="12"/>
  <c r="I22" i="12"/>
  <c r="G22" i="12"/>
  <c r="N128" i="12"/>
  <c r="M128" i="12"/>
  <c r="L128" i="12"/>
  <c r="I15" i="12"/>
  <c r="G15" i="12"/>
  <c r="N127" i="12"/>
  <c r="M127" i="12"/>
  <c r="L127" i="12"/>
  <c r="I166" i="12"/>
  <c r="G166" i="12"/>
  <c r="N126" i="12"/>
  <c r="M126" i="12"/>
  <c r="L126" i="12"/>
  <c r="I4" i="12"/>
  <c r="G4" i="12"/>
  <c r="N125" i="12"/>
  <c r="M125" i="12"/>
  <c r="L125" i="12"/>
  <c r="I8" i="12"/>
  <c r="G8" i="12"/>
  <c r="N124" i="12"/>
  <c r="M124" i="12"/>
  <c r="L124" i="12"/>
  <c r="I165" i="12"/>
  <c r="G165" i="12"/>
  <c r="N123" i="12"/>
  <c r="M123" i="12"/>
  <c r="L123" i="12"/>
  <c r="I164" i="12"/>
  <c r="G164" i="12"/>
  <c r="N122" i="12"/>
  <c r="M122" i="12"/>
  <c r="L122" i="12"/>
  <c r="I163" i="12"/>
  <c r="G163" i="12"/>
  <c r="N121" i="12"/>
  <c r="M121" i="12"/>
  <c r="L121" i="12"/>
  <c r="I162" i="12"/>
  <c r="G162" i="12"/>
  <c r="N120" i="12"/>
  <c r="M120" i="12"/>
  <c r="L120" i="12"/>
  <c r="I161" i="12"/>
  <c r="G161" i="12"/>
  <c r="N119" i="12"/>
  <c r="M119" i="12"/>
  <c r="L119" i="12"/>
  <c r="I160" i="12"/>
  <c r="G160" i="12"/>
  <c r="N118" i="12"/>
  <c r="M118" i="12"/>
  <c r="L118" i="12"/>
  <c r="I159" i="12"/>
  <c r="G159" i="12"/>
  <c r="N117" i="12"/>
  <c r="M117" i="12"/>
  <c r="L117" i="12"/>
  <c r="I158" i="12"/>
  <c r="G158" i="12"/>
  <c r="N116" i="12"/>
  <c r="M116" i="12"/>
  <c r="L116" i="12"/>
  <c r="I157" i="12"/>
  <c r="G157" i="12"/>
  <c r="N115" i="12"/>
  <c r="M115" i="12"/>
  <c r="L115" i="12"/>
  <c r="I156" i="12"/>
  <c r="G156" i="12"/>
  <c r="N114" i="12"/>
  <c r="M114" i="12"/>
  <c r="L114" i="12"/>
  <c r="I24" i="12"/>
  <c r="G24" i="12"/>
  <c r="N113" i="12"/>
  <c r="M113" i="12"/>
  <c r="L113" i="12"/>
  <c r="I155" i="12"/>
  <c r="G155" i="12"/>
  <c r="N112" i="12"/>
  <c r="M112" i="12"/>
  <c r="L112" i="12"/>
  <c r="I154" i="12"/>
  <c r="G154" i="12"/>
  <c r="N111" i="12"/>
  <c r="M111" i="12"/>
  <c r="L111" i="12"/>
  <c r="I153" i="12"/>
  <c r="G153" i="12"/>
  <c r="N110" i="12"/>
  <c r="M110" i="12"/>
  <c r="L110" i="12"/>
  <c r="I152" i="12"/>
  <c r="G152" i="12"/>
  <c r="N109" i="12"/>
  <c r="M109" i="12"/>
  <c r="L109" i="12"/>
  <c r="I151" i="12"/>
  <c r="G151" i="12"/>
  <c r="N108" i="12"/>
  <c r="M108" i="12"/>
  <c r="L108" i="12"/>
  <c r="I150" i="12"/>
  <c r="G150" i="12"/>
  <c r="N107" i="12"/>
  <c r="M107" i="12"/>
  <c r="L107" i="12"/>
  <c r="I149" i="12"/>
  <c r="G149" i="12"/>
  <c r="N106" i="12"/>
  <c r="M106" i="12"/>
  <c r="L106" i="12"/>
  <c r="I148" i="12"/>
  <c r="G148" i="12"/>
  <c r="N105" i="12"/>
  <c r="M105" i="12"/>
  <c r="L105" i="12"/>
  <c r="I66" i="12"/>
  <c r="G66" i="12"/>
  <c r="N104" i="12"/>
  <c r="M104" i="12"/>
  <c r="L104" i="12"/>
  <c r="I147" i="12"/>
  <c r="G147" i="12"/>
  <c r="N103" i="12"/>
  <c r="M103" i="12"/>
  <c r="L103" i="12"/>
  <c r="I146" i="12"/>
  <c r="G146" i="12"/>
  <c r="N102" i="12"/>
  <c r="M102" i="12"/>
  <c r="L102" i="12"/>
  <c r="I145" i="12"/>
  <c r="G145" i="12"/>
  <c r="N101" i="12"/>
  <c r="M101" i="12"/>
  <c r="L101" i="12"/>
  <c r="I144" i="12"/>
  <c r="G144" i="12"/>
  <c r="N100" i="12"/>
  <c r="M100" i="12"/>
  <c r="L100" i="12"/>
  <c r="I143" i="12"/>
  <c r="G143" i="12"/>
  <c r="N99" i="12"/>
  <c r="M99" i="12"/>
  <c r="L99" i="12"/>
  <c r="I142" i="12"/>
  <c r="G142" i="12"/>
  <c r="N98" i="12"/>
  <c r="M98" i="12"/>
  <c r="L98" i="12"/>
  <c r="I141" i="12"/>
  <c r="G141" i="12"/>
  <c r="N97" i="12"/>
  <c r="M97" i="12"/>
  <c r="L97" i="12"/>
  <c r="I140" i="12"/>
  <c r="G140" i="12"/>
  <c r="N96" i="12"/>
  <c r="M96" i="12"/>
  <c r="L96" i="12"/>
  <c r="I78" i="12"/>
  <c r="G78" i="12"/>
  <c r="N95" i="12"/>
  <c r="M95" i="12"/>
  <c r="L95" i="12"/>
  <c r="I74" i="12"/>
  <c r="G74" i="12"/>
  <c r="N94" i="12"/>
  <c r="M94" i="12"/>
  <c r="L94" i="12"/>
  <c r="I68" i="12"/>
  <c r="G68" i="12"/>
  <c r="N93" i="12"/>
  <c r="M93" i="12"/>
  <c r="L93" i="12"/>
  <c r="I37" i="12"/>
  <c r="G37" i="12"/>
  <c r="N92" i="12"/>
  <c r="M92" i="12"/>
  <c r="L92" i="12"/>
  <c r="I61" i="12"/>
  <c r="G61" i="12"/>
  <c r="N91" i="12"/>
  <c r="M91" i="12"/>
  <c r="L91" i="12"/>
  <c r="I139" i="12"/>
  <c r="G139" i="12"/>
  <c r="N90" i="12"/>
  <c r="M90" i="12"/>
  <c r="L90" i="12"/>
  <c r="I57" i="12"/>
  <c r="G57" i="12"/>
  <c r="N89" i="12"/>
  <c r="M89" i="12"/>
  <c r="L89" i="12"/>
  <c r="I19" i="12"/>
  <c r="G19" i="12"/>
  <c r="N88" i="12"/>
  <c r="M88" i="12"/>
  <c r="L88" i="12"/>
  <c r="I51" i="12"/>
  <c r="G51" i="12"/>
  <c r="N87" i="12"/>
  <c r="M87" i="12"/>
  <c r="L87" i="12"/>
  <c r="I49" i="12"/>
  <c r="G49" i="12"/>
  <c r="N86" i="12"/>
  <c r="M86" i="12"/>
  <c r="L86" i="12"/>
  <c r="I44" i="12"/>
  <c r="G44" i="12"/>
  <c r="N85" i="12"/>
  <c r="M85" i="12"/>
  <c r="L85" i="12"/>
  <c r="I39" i="12"/>
  <c r="G39" i="12"/>
  <c r="N84" i="12"/>
  <c r="M84" i="12"/>
  <c r="L84" i="12"/>
  <c r="I36" i="12"/>
  <c r="G36" i="12"/>
  <c r="N83" i="12"/>
  <c r="M83" i="12"/>
  <c r="L83" i="12"/>
  <c r="I33" i="12"/>
  <c r="G33" i="12"/>
  <c r="N82" i="12"/>
  <c r="M82" i="12"/>
  <c r="L82" i="12"/>
  <c r="I138" i="12"/>
  <c r="G138" i="12"/>
  <c r="N81" i="12"/>
  <c r="M81" i="12"/>
  <c r="L81" i="12"/>
  <c r="I31" i="12"/>
  <c r="G31" i="12"/>
  <c r="N80" i="12"/>
  <c r="M80" i="12"/>
  <c r="L80" i="12"/>
  <c r="I29" i="12"/>
  <c r="G29" i="12"/>
  <c r="N79" i="12"/>
  <c r="M79" i="12"/>
  <c r="L79" i="12"/>
  <c r="I26" i="12"/>
  <c r="G26" i="12"/>
  <c r="N78" i="12"/>
  <c r="M78" i="12"/>
  <c r="L78" i="12"/>
  <c r="I21" i="12"/>
  <c r="G21" i="12"/>
  <c r="N77" i="12"/>
  <c r="M77" i="12"/>
  <c r="L77" i="12"/>
  <c r="I5" i="12"/>
  <c r="G5" i="12"/>
  <c r="N76" i="12"/>
  <c r="M76" i="12"/>
  <c r="L76" i="12"/>
  <c r="I11" i="12"/>
  <c r="G11" i="12"/>
  <c r="N75" i="12"/>
  <c r="M75" i="12"/>
  <c r="L75" i="12"/>
  <c r="I137" i="12"/>
  <c r="G137" i="12"/>
  <c r="N74" i="12"/>
  <c r="M74" i="12"/>
  <c r="L74" i="12"/>
  <c r="N73" i="12"/>
  <c r="M73" i="12"/>
  <c r="L73" i="12"/>
  <c r="I136" i="12"/>
  <c r="G136" i="12"/>
  <c r="N72" i="12"/>
  <c r="M72" i="12"/>
  <c r="L72" i="12"/>
  <c r="I135" i="12"/>
  <c r="G135" i="12"/>
  <c r="N71" i="12"/>
  <c r="M71" i="12"/>
  <c r="L71" i="12"/>
  <c r="I134" i="12"/>
  <c r="G134" i="12"/>
  <c r="N70" i="12"/>
  <c r="M70" i="12"/>
  <c r="L70" i="12"/>
  <c r="I133" i="12"/>
  <c r="G133" i="12"/>
  <c r="N69" i="12"/>
  <c r="M69" i="12"/>
  <c r="L69" i="12"/>
  <c r="I132" i="12"/>
  <c r="G132" i="12"/>
  <c r="N68" i="12"/>
  <c r="M68" i="12"/>
  <c r="L68" i="12"/>
  <c r="I131" i="12"/>
  <c r="G131" i="12"/>
  <c r="N67" i="12"/>
  <c r="M67" i="12"/>
  <c r="L67" i="12"/>
  <c r="I130" i="12"/>
  <c r="G130" i="12"/>
  <c r="N66" i="12"/>
  <c r="M66" i="12"/>
  <c r="L66" i="12"/>
  <c r="I129" i="12"/>
  <c r="G129" i="12"/>
  <c r="N65" i="12"/>
  <c r="M65" i="12"/>
  <c r="L65" i="12"/>
  <c r="I128" i="12"/>
  <c r="G128" i="12"/>
  <c r="N64" i="12"/>
  <c r="M64" i="12"/>
  <c r="L64" i="12"/>
  <c r="I127" i="12"/>
  <c r="G127" i="12"/>
  <c r="N63" i="12"/>
  <c r="M63" i="12"/>
  <c r="L63" i="12"/>
  <c r="I126" i="12"/>
  <c r="G126" i="12"/>
  <c r="N62" i="12"/>
  <c r="M62" i="12"/>
  <c r="L62" i="12"/>
  <c r="I125" i="12"/>
  <c r="G125" i="12"/>
  <c r="N61" i="12"/>
  <c r="M61" i="12"/>
  <c r="L61" i="12"/>
  <c r="I124" i="12"/>
  <c r="G124" i="12"/>
  <c r="N60" i="12"/>
  <c r="M60" i="12"/>
  <c r="L60" i="12"/>
  <c r="I123" i="12"/>
  <c r="G123" i="12"/>
  <c r="N59" i="12"/>
  <c r="M59" i="12"/>
  <c r="L59" i="12"/>
  <c r="I122" i="12"/>
  <c r="G122" i="12"/>
  <c r="N58" i="12"/>
  <c r="M58" i="12"/>
  <c r="L58" i="12"/>
  <c r="I121" i="12"/>
  <c r="G121" i="12"/>
  <c r="N57" i="12"/>
  <c r="M57" i="12"/>
  <c r="L57" i="12"/>
  <c r="I120" i="12"/>
  <c r="G120" i="12"/>
  <c r="N56" i="12"/>
  <c r="M56" i="12"/>
  <c r="L56" i="12"/>
  <c r="I119" i="12"/>
  <c r="G119" i="12"/>
  <c r="N55" i="12"/>
  <c r="M55" i="12"/>
  <c r="L55" i="12"/>
  <c r="I118" i="12"/>
  <c r="G118" i="12"/>
  <c r="N54" i="12"/>
  <c r="M54" i="12"/>
  <c r="L54" i="12"/>
  <c r="I117" i="12"/>
  <c r="G117" i="12"/>
  <c r="N53" i="12"/>
  <c r="M53" i="12"/>
  <c r="L53" i="12"/>
  <c r="I116" i="12"/>
  <c r="G116" i="12"/>
  <c r="N52" i="12"/>
  <c r="M52" i="12"/>
  <c r="L52" i="12"/>
  <c r="I115" i="12"/>
  <c r="G115" i="12"/>
  <c r="N51" i="12"/>
  <c r="M51" i="12"/>
  <c r="L51" i="12"/>
  <c r="I114" i="12"/>
  <c r="G114" i="12"/>
  <c r="N50" i="12"/>
  <c r="M50" i="12"/>
  <c r="L50" i="12"/>
  <c r="I113" i="12"/>
  <c r="G113" i="12"/>
  <c r="N49" i="12"/>
  <c r="M49" i="12"/>
  <c r="L49" i="12"/>
  <c r="I112" i="12"/>
  <c r="G112" i="12"/>
  <c r="N48" i="12"/>
  <c r="M48" i="12"/>
  <c r="L48" i="12"/>
  <c r="I111" i="12"/>
  <c r="G111" i="12"/>
  <c r="N47" i="12"/>
  <c r="M47" i="12"/>
  <c r="L47" i="12"/>
  <c r="I110" i="12"/>
  <c r="G110" i="12"/>
  <c r="N46" i="12"/>
  <c r="M46" i="12"/>
  <c r="L46" i="12"/>
  <c r="I109" i="12"/>
  <c r="G109" i="12"/>
  <c r="N45" i="12"/>
  <c r="M45" i="12"/>
  <c r="L45" i="12"/>
  <c r="I108" i="12"/>
  <c r="G108" i="12"/>
  <c r="N44" i="12"/>
  <c r="M44" i="12"/>
  <c r="L44" i="12"/>
  <c r="I107" i="12"/>
  <c r="G107" i="12"/>
  <c r="N43" i="12"/>
  <c r="M43" i="12"/>
  <c r="L43" i="12"/>
  <c r="I106" i="12"/>
  <c r="G106" i="12"/>
  <c r="N42" i="12"/>
  <c r="M42" i="12"/>
  <c r="L42" i="12"/>
  <c r="I105" i="12"/>
  <c r="G105" i="12"/>
  <c r="N41" i="12"/>
  <c r="M41" i="12"/>
  <c r="L41" i="12"/>
  <c r="I104" i="12"/>
  <c r="G104" i="12"/>
  <c r="N40" i="12"/>
  <c r="M40" i="12"/>
  <c r="L40" i="12"/>
  <c r="I103" i="12"/>
  <c r="G103" i="12"/>
  <c r="N39" i="12"/>
  <c r="M39" i="12"/>
  <c r="L39" i="12"/>
  <c r="I102" i="12"/>
  <c r="G102" i="12"/>
  <c r="N38" i="12"/>
  <c r="M38" i="12"/>
  <c r="L38" i="12"/>
  <c r="I79" i="12"/>
  <c r="G79" i="12"/>
  <c r="N37" i="12"/>
  <c r="M37" i="12"/>
  <c r="L37" i="12"/>
  <c r="I101" i="12"/>
  <c r="G101" i="12"/>
  <c r="N36" i="12"/>
  <c r="M36" i="12"/>
  <c r="L36" i="12"/>
  <c r="I100" i="12"/>
  <c r="G100" i="12"/>
  <c r="N35" i="12"/>
  <c r="M35" i="12"/>
  <c r="L35" i="12"/>
  <c r="I99" i="12"/>
  <c r="G99" i="12"/>
  <c r="N34" i="12"/>
  <c r="M34" i="12"/>
  <c r="L34" i="12"/>
  <c r="I98" i="12"/>
  <c r="G98" i="12"/>
  <c r="N33" i="12"/>
  <c r="M33" i="12"/>
  <c r="L33" i="12"/>
  <c r="I97" i="12"/>
  <c r="G97" i="12"/>
  <c r="N32" i="12"/>
  <c r="M32" i="12"/>
  <c r="L32" i="12"/>
  <c r="I96" i="12"/>
  <c r="G96" i="12"/>
  <c r="N31" i="12"/>
  <c r="M31" i="12"/>
  <c r="L31" i="12"/>
  <c r="I95" i="12"/>
  <c r="G95" i="12"/>
  <c r="N30" i="12"/>
  <c r="M30" i="12"/>
  <c r="L30" i="12"/>
  <c r="I94" i="12"/>
  <c r="G94" i="12"/>
  <c r="N29" i="12"/>
  <c r="M29" i="12"/>
  <c r="L29" i="12"/>
  <c r="I93" i="12"/>
  <c r="G93" i="12"/>
  <c r="N28" i="12"/>
  <c r="M28" i="12"/>
  <c r="L28" i="12"/>
  <c r="I92" i="12"/>
  <c r="G92" i="12"/>
  <c r="N27" i="12"/>
  <c r="M27" i="12"/>
  <c r="L27" i="12"/>
  <c r="I91" i="12"/>
  <c r="G91" i="12"/>
  <c r="N26" i="12"/>
  <c r="M26" i="12"/>
  <c r="L26" i="12"/>
  <c r="I90" i="12"/>
  <c r="G90" i="12"/>
  <c r="N25" i="12"/>
  <c r="M25" i="12"/>
  <c r="L25" i="12"/>
  <c r="I89" i="12"/>
  <c r="G89" i="12"/>
  <c r="N24" i="12"/>
  <c r="M24" i="12"/>
  <c r="L24" i="12"/>
  <c r="I77" i="12"/>
  <c r="G77" i="12"/>
  <c r="N23" i="12"/>
  <c r="M23" i="12"/>
  <c r="L23" i="12"/>
  <c r="I73" i="12"/>
  <c r="G73" i="12"/>
  <c r="N22" i="12"/>
  <c r="M22" i="12"/>
  <c r="L22" i="12"/>
  <c r="I67" i="12"/>
  <c r="G67" i="12"/>
  <c r="N21" i="12"/>
  <c r="M21" i="12"/>
  <c r="L21" i="12"/>
  <c r="I64" i="12"/>
  <c r="G64" i="12"/>
  <c r="N20" i="12"/>
  <c r="M20" i="12"/>
  <c r="L20" i="12"/>
  <c r="I60" i="12"/>
  <c r="G60" i="12"/>
  <c r="N19" i="12"/>
  <c r="M19" i="12"/>
  <c r="L19" i="12"/>
  <c r="I56" i="12"/>
  <c r="G56" i="12"/>
  <c r="N18" i="12"/>
  <c r="M18" i="12"/>
  <c r="L18" i="12"/>
  <c r="I88" i="12"/>
  <c r="G88" i="12"/>
  <c r="N17" i="12"/>
  <c r="M17" i="12"/>
  <c r="L17" i="12"/>
  <c r="I54" i="12"/>
  <c r="G54" i="12"/>
  <c r="N16" i="12"/>
  <c r="M16" i="12"/>
  <c r="L16" i="12"/>
  <c r="I50" i="12"/>
  <c r="G50" i="12"/>
  <c r="N15" i="12"/>
  <c r="M15" i="12"/>
  <c r="L15" i="12"/>
  <c r="I48" i="12"/>
  <c r="G48" i="12"/>
  <c r="N14" i="12"/>
  <c r="M14" i="12"/>
  <c r="L14" i="12"/>
  <c r="I43" i="12"/>
  <c r="G43" i="12"/>
  <c r="N13" i="12"/>
  <c r="M13" i="12"/>
  <c r="L13" i="12"/>
  <c r="I38" i="12"/>
  <c r="G38" i="12"/>
  <c r="N12" i="12"/>
  <c r="M12" i="12"/>
  <c r="L12" i="12"/>
  <c r="I28" i="12"/>
  <c r="G28" i="12"/>
  <c r="N11" i="12"/>
  <c r="M11" i="12"/>
  <c r="L11" i="12"/>
  <c r="I32" i="12"/>
  <c r="G32" i="12"/>
  <c r="N10" i="12"/>
  <c r="M10" i="12"/>
  <c r="L10" i="12"/>
  <c r="I27" i="12"/>
  <c r="G27" i="12"/>
  <c r="N9" i="12"/>
  <c r="M9" i="12"/>
  <c r="L9" i="12"/>
  <c r="I16" i="12"/>
  <c r="G16" i="12"/>
  <c r="N8" i="12"/>
  <c r="M8" i="12"/>
  <c r="L8" i="12"/>
  <c r="I20" i="12"/>
  <c r="G20" i="12"/>
  <c r="N7" i="12"/>
  <c r="M7" i="12"/>
  <c r="L7" i="12"/>
  <c r="I87" i="12"/>
  <c r="G87" i="12"/>
  <c r="N6" i="12"/>
  <c r="M6" i="12"/>
  <c r="L6" i="12"/>
  <c r="I7" i="12"/>
  <c r="G7" i="12"/>
  <c r="N5" i="12"/>
  <c r="M5" i="12"/>
  <c r="L5" i="12"/>
  <c r="I14" i="12"/>
  <c r="G14" i="12"/>
  <c r="N4" i="12"/>
  <c r="M4" i="12"/>
  <c r="L4" i="12"/>
  <c r="I10" i="12"/>
  <c r="G10" i="12"/>
  <c r="N3" i="12"/>
  <c r="M3" i="12"/>
  <c r="L3" i="12"/>
  <c r="I86" i="12"/>
  <c r="G86" i="12"/>
  <c r="I3" i="12"/>
  <c r="G3" i="12"/>
  <c r="N2" i="12"/>
  <c r="M2" i="12"/>
  <c r="L2" i="12"/>
  <c r="I85" i="12"/>
  <c r="G85" i="12"/>
  <c r="M49" i="11"/>
  <c r="R4" i="11"/>
  <c r="R5" i="11"/>
  <c r="R8" i="11"/>
  <c r="R11" i="11"/>
  <c r="R12" i="11"/>
  <c r="R13" i="11"/>
  <c r="R15" i="11"/>
  <c r="R16" i="11"/>
  <c r="R17" i="11"/>
  <c r="R18" i="11"/>
  <c r="R19" i="11"/>
  <c r="R21" i="11"/>
  <c r="R22" i="11"/>
  <c r="R23" i="11"/>
  <c r="R24" i="11"/>
  <c r="R25" i="11"/>
  <c r="R26" i="11"/>
  <c r="R27" i="11"/>
  <c r="R2" i="11"/>
  <c r="M4" i="11"/>
  <c r="M8" i="11"/>
  <c r="M9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4" i="11"/>
  <c r="M25" i="11"/>
  <c r="M26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50" i="11"/>
  <c r="M51" i="11"/>
  <c r="M52" i="11"/>
  <c r="M53" i="11"/>
  <c r="M54" i="11"/>
  <c r="D3" i="11"/>
  <c r="F3" i="11" s="1"/>
  <c r="D4" i="11"/>
  <c r="F4" i="11" s="1"/>
  <c r="D5" i="11"/>
  <c r="F5" i="11" s="1"/>
  <c r="D6" i="11"/>
  <c r="F6" i="11" s="1"/>
  <c r="D7" i="11"/>
  <c r="F7" i="11" s="1"/>
  <c r="D8" i="11"/>
  <c r="F8" i="11" s="1"/>
  <c r="D9" i="11"/>
  <c r="F9" i="11" s="1"/>
  <c r="D10" i="11"/>
  <c r="F10" i="11" s="1"/>
  <c r="D11" i="11"/>
  <c r="F11" i="11" s="1"/>
  <c r="D12" i="11"/>
  <c r="F12" i="11" s="1"/>
  <c r="D13" i="11"/>
  <c r="F13" i="11" s="1"/>
  <c r="D14" i="11"/>
  <c r="F14" i="11" s="1"/>
  <c r="D15" i="11"/>
  <c r="F15" i="11" s="1"/>
  <c r="D16" i="11"/>
  <c r="F16" i="11" s="1"/>
  <c r="D17" i="11"/>
  <c r="F17" i="11" s="1"/>
  <c r="D18" i="11"/>
  <c r="F18" i="11" s="1"/>
  <c r="D19" i="11"/>
  <c r="F19" i="11" s="1"/>
  <c r="D20" i="11"/>
  <c r="F20" i="11" s="1"/>
  <c r="D21" i="11"/>
  <c r="F21" i="11" s="1"/>
  <c r="D22" i="11"/>
  <c r="F22" i="11" s="1"/>
  <c r="D23" i="11"/>
  <c r="F23" i="11" s="1"/>
  <c r="D24" i="11"/>
  <c r="F24" i="11" s="1"/>
  <c r="D25" i="11"/>
  <c r="F25" i="11" s="1"/>
  <c r="D26" i="11"/>
  <c r="F26" i="11" s="1"/>
  <c r="D27" i="11"/>
  <c r="F27" i="11" s="1"/>
  <c r="D28" i="11"/>
  <c r="F28" i="11" s="1"/>
  <c r="D29" i="11"/>
  <c r="F29" i="11" s="1"/>
  <c r="D30" i="11"/>
  <c r="F30" i="11" s="1"/>
  <c r="D31" i="11"/>
  <c r="F31" i="11" s="1"/>
  <c r="D32" i="11"/>
  <c r="F32" i="11" s="1"/>
  <c r="D33" i="11"/>
  <c r="F33" i="11" s="1"/>
  <c r="D34" i="11"/>
  <c r="F34" i="11" s="1"/>
  <c r="D35" i="11"/>
  <c r="F35" i="11" s="1"/>
  <c r="D36" i="11"/>
  <c r="F36" i="11" s="1"/>
  <c r="D37" i="11"/>
  <c r="F37" i="11" s="1"/>
  <c r="D38" i="11"/>
  <c r="F38" i="11" s="1"/>
  <c r="D39" i="11"/>
  <c r="F39" i="11" s="1"/>
  <c r="D40" i="11"/>
  <c r="F40" i="11" s="1"/>
  <c r="D41" i="11"/>
  <c r="F41" i="11" s="1"/>
  <c r="D42" i="11"/>
  <c r="F42" i="11" s="1"/>
  <c r="D43" i="11"/>
  <c r="F43" i="11" s="1"/>
  <c r="D44" i="11"/>
  <c r="F44" i="11" s="1"/>
  <c r="D45" i="11"/>
  <c r="F45" i="11" s="1"/>
  <c r="D46" i="11"/>
  <c r="F46" i="11" s="1"/>
  <c r="D47" i="11"/>
  <c r="F47" i="11" s="1"/>
  <c r="D48" i="11"/>
  <c r="F48" i="11" s="1"/>
  <c r="D49" i="11"/>
  <c r="F49" i="11" s="1"/>
  <c r="D50" i="11"/>
  <c r="F50" i="11" s="1"/>
  <c r="D51" i="11"/>
  <c r="F51" i="11" s="1"/>
  <c r="D52" i="11"/>
  <c r="F52" i="11" s="1"/>
  <c r="D53" i="11"/>
  <c r="F53" i="11" s="1"/>
  <c r="D54" i="11"/>
  <c r="F54" i="11" s="1"/>
  <c r="D55" i="11"/>
  <c r="F55" i="11" s="1"/>
  <c r="D56" i="11"/>
  <c r="F56" i="11" s="1"/>
  <c r="D57" i="11"/>
  <c r="F57" i="11" s="1"/>
  <c r="D58" i="11"/>
  <c r="F58" i="11" s="1"/>
  <c r="D59" i="11"/>
  <c r="F59" i="11" s="1"/>
  <c r="D60" i="11"/>
  <c r="F60" i="11" s="1"/>
  <c r="D61" i="11"/>
  <c r="F61" i="11" s="1"/>
  <c r="D62" i="11"/>
  <c r="F62" i="11" s="1"/>
  <c r="D63" i="11"/>
  <c r="F63" i="11" s="1"/>
  <c r="D64" i="11"/>
  <c r="F64" i="11" s="1"/>
  <c r="D65" i="11"/>
  <c r="F65" i="11" s="1"/>
  <c r="D66" i="11"/>
  <c r="F66" i="11" s="1"/>
  <c r="D67" i="11"/>
  <c r="F67" i="11" s="1"/>
  <c r="D68" i="11"/>
  <c r="F68" i="11" s="1"/>
  <c r="D69" i="11"/>
  <c r="F69" i="11" s="1"/>
  <c r="D70" i="11"/>
  <c r="F70" i="11" s="1"/>
  <c r="D71" i="11"/>
  <c r="F71" i="11" s="1"/>
  <c r="D72" i="11"/>
  <c r="F72" i="11" s="1"/>
  <c r="D73" i="11"/>
  <c r="F73" i="11" s="1"/>
  <c r="D74" i="11"/>
  <c r="F74" i="11" s="1"/>
  <c r="D75" i="11"/>
  <c r="F75" i="11" s="1"/>
  <c r="D76" i="11"/>
  <c r="F76" i="11" s="1"/>
  <c r="D77" i="11"/>
  <c r="F77" i="11" s="1"/>
  <c r="D78" i="11"/>
  <c r="F78" i="11" s="1"/>
  <c r="D79" i="11"/>
  <c r="F79" i="11" s="1"/>
  <c r="D80" i="11"/>
  <c r="F80" i="11" s="1"/>
  <c r="D81" i="11"/>
  <c r="F81" i="11" s="1"/>
  <c r="D82" i="11"/>
  <c r="F82" i="11" s="1"/>
  <c r="D83" i="11"/>
  <c r="F83" i="11" s="1"/>
  <c r="D84" i="11"/>
  <c r="F84" i="11" s="1"/>
  <c r="D85" i="11"/>
  <c r="F85" i="11" s="1"/>
  <c r="D86" i="11"/>
  <c r="F86" i="11" s="1"/>
  <c r="D87" i="11"/>
  <c r="F87" i="11" s="1"/>
  <c r="D88" i="11"/>
  <c r="F88" i="11" s="1"/>
  <c r="D89" i="11"/>
  <c r="F89" i="11" s="1"/>
  <c r="D90" i="11"/>
  <c r="F90" i="11" s="1"/>
  <c r="D91" i="11"/>
  <c r="F91" i="11" s="1"/>
  <c r="D92" i="11"/>
  <c r="F92" i="11" s="1"/>
  <c r="D93" i="11"/>
  <c r="F93" i="11" s="1"/>
  <c r="D94" i="11"/>
  <c r="F94" i="11" s="1"/>
  <c r="D95" i="11"/>
  <c r="F95" i="11" s="1"/>
  <c r="D96" i="11"/>
  <c r="F96" i="11" s="1"/>
  <c r="D97" i="11"/>
  <c r="F97" i="11" s="1"/>
  <c r="D98" i="11"/>
  <c r="F98" i="11" s="1"/>
  <c r="D99" i="11"/>
  <c r="F99" i="11" s="1"/>
  <c r="D100" i="11"/>
  <c r="F100" i="11" s="1"/>
  <c r="D101" i="11"/>
  <c r="F101" i="11" s="1"/>
  <c r="D102" i="11"/>
  <c r="F102" i="11" s="1"/>
  <c r="D103" i="11"/>
  <c r="F103" i="11" s="1"/>
  <c r="D104" i="11"/>
  <c r="F104" i="11" s="1"/>
  <c r="D105" i="11"/>
  <c r="F105" i="11" s="1"/>
  <c r="D106" i="11"/>
  <c r="F106" i="11" s="1"/>
  <c r="D107" i="11"/>
  <c r="F107" i="11" s="1"/>
  <c r="D108" i="11"/>
  <c r="F108" i="11" s="1"/>
  <c r="D109" i="11"/>
  <c r="F109" i="11" s="1"/>
  <c r="D110" i="11"/>
  <c r="F110" i="11" s="1"/>
  <c r="D111" i="11"/>
  <c r="F111" i="11" s="1"/>
  <c r="D112" i="11"/>
  <c r="F112" i="11" s="1"/>
  <c r="D113" i="11"/>
  <c r="F113" i="11" s="1"/>
  <c r="D114" i="11"/>
  <c r="F114" i="11" s="1"/>
  <c r="D115" i="11"/>
  <c r="F115" i="11" s="1"/>
  <c r="D116" i="11"/>
  <c r="F116" i="11" s="1"/>
  <c r="D117" i="11"/>
  <c r="F117" i="11" s="1"/>
  <c r="D118" i="11"/>
  <c r="F118" i="11" s="1"/>
  <c r="D119" i="11"/>
  <c r="F119" i="11" s="1"/>
  <c r="D120" i="11"/>
  <c r="F120" i="11" s="1"/>
  <c r="D121" i="11"/>
  <c r="F121" i="11" s="1"/>
  <c r="D122" i="11"/>
  <c r="F122" i="11" s="1"/>
  <c r="D123" i="11"/>
  <c r="F123" i="11" s="1"/>
  <c r="D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2" i="11"/>
  <c r="I38" i="10"/>
  <c r="I39" i="10"/>
  <c r="I10" i="10"/>
  <c r="I15" i="10"/>
  <c r="I45" i="10"/>
  <c r="I6" i="10"/>
  <c r="I8" i="10"/>
  <c r="I23" i="10"/>
  <c r="I29" i="10"/>
  <c r="I52" i="10"/>
  <c r="I31" i="10"/>
  <c r="I53" i="10"/>
  <c r="I48" i="10"/>
  <c r="I54" i="10"/>
  <c r="I17" i="10"/>
  <c r="I33" i="10"/>
  <c r="I4" i="10"/>
  <c r="I41" i="10"/>
  <c r="I26" i="10"/>
  <c r="I28" i="10"/>
  <c r="I37" i="10"/>
  <c r="I42" i="10"/>
  <c r="I40" i="10"/>
  <c r="I7" i="10"/>
  <c r="I18" i="10"/>
  <c r="I25" i="10"/>
  <c r="I30" i="10"/>
  <c r="I46" i="10"/>
  <c r="I32" i="10"/>
  <c r="I35" i="10"/>
  <c r="I34" i="10"/>
  <c r="I55" i="10"/>
  <c r="I56" i="10"/>
  <c r="I47" i="10"/>
  <c r="I57" i="10"/>
  <c r="I51" i="10"/>
  <c r="I50" i="10"/>
  <c r="I27" i="10"/>
  <c r="I49" i="10"/>
  <c r="I58" i="10"/>
  <c r="I21" i="10"/>
  <c r="I59" i="10"/>
  <c r="I60" i="10"/>
  <c r="I36" i="10"/>
  <c r="I44" i="10"/>
  <c r="I61" i="10"/>
  <c r="I13" i="10"/>
  <c r="R9" i="10"/>
  <c r="R14" i="10"/>
  <c r="R15" i="10"/>
  <c r="R16" i="10"/>
  <c r="R17" i="10"/>
  <c r="R19" i="10"/>
  <c r="R20" i="10"/>
  <c r="R21" i="10"/>
  <c r="R22" i="10"/>
  <c r="R24" i="10"/>
  <c r="R26" i="10"/>
  <c r="R28" i="10"/>
  <c r="R32" i="10"/>
  <c r="R33" i="10"/>
  <c r="R36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2" i="10"/>
  <c r="Q3" i="10"/>
  <c r="Q5" i="10"/>
  <c r="Q8" i="10"/>
  <c r="Q9" i="10"/>
  <c r="Q11" i="10"/>
  <c r="Q13" i="10"/>
  <c r="Q14" i="10"/>
  <c r="Q16" i="10"/>
  <c r="Q18" i="10"/>
  <c r="Q19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2" i="10"/>
  <c r="P4" i="10"/>
  <c r="P5" i="10"/>
  <c r="P6" i="10"/>
  <c r="P7" i="10"/>
  <c r="P8" i="10"/>
  <c r="P10" i="10"/>
  <c r="P12" i="10"/>
  <c r="P13" i="10"/>
  <c r="P15" i="10"/>
  <c r="P18" i="10"/>
  <c r="P23" i="10"/>
  <c r="P25" i="10"/>
  <c r="P29" i="10"/>
  <c r="P31" i="10"/>
  <c r="P32" i="10"/>
  <c r="P34" i="10"/>
  <c r="P35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G38" i="10"/>
  <c r="G39" i="10"/>
  <c r="G10" i="10"/>
  <c r="G15" i="10"/>
  <c r="G45" i="10"/>
  <c r="G23" i="10"/>
  <c r="G29" i="10"/>
  <c r="G52" i="10"/>
  <c r="G53" i="10"/>
  <c r="G54" i="10"/>
  <c r="G41" i="10"/>
  <c r="G16" i="10"/>
  <c r="G26" i="10"/>
  <c r="G42" i="10"/>
  <c r="G18" i="10"/>
  <c r="G25" i="10"/>
  <c r="G30" i="10"/>
  <c r="G46" i="10"/>
  <c r="G19" i="10"/>
  <c r="G22" i="10"/>
  <c r="G55" i="10"/>
  <c r="G56" i="10"/>
  <c r="G57" i="10"/>
  <c r="G12" i="10"/>
  <c r="G43" i="10"/>
  <c r="G27" i="10"/>
  <c r="G58" i="10"/>
  <c r="G59" i="10"/>
  <c r="G60" i="10"/>
  <c r="G44" i="10"/>
  <c r="G61" i="10"/>
  <c r="G117" i="9"/>
  <c r="I117" i="9"/>
  <c r="Q62" i="9"/>
  <c r="R62" i="9"/>
  <c r="G118" i="9"/>
  <c r="I118" i="9"/>
  <c r="P63" i="9"/>
  <c r="R63" i="9"/>
  <c r="G119" i="9"/>
  <c r="I119" i="9"/>
  <c r="P64" i="9"/>
  <c r="Q64" i="9"/>
  <c r="G120" i="9"/>
  <c r="I120" i="9"/>
  <c r="P65" i="9"/>
  <c r="Q65" i="9"/>
  <c r="R65" i="9"/>
  <c r="G121" i="9"/>
  <c r="I121" i="9"/>
  <c r="Q66" i="9"/>
  <c r="R66" i="9"/>
  <c r="G122" i="9"/>
  <c r="I122" i="9"/>
  <c r="P67" i="9"/>
  <c r="R67" i="9"/>
  <c r="G3" i="9"/>
  <c r="P68" i="9"/>
  <c r="Q68" i="9"/>
  <c r="G10" i="9"/>
  <c r="I10" i="9"/>
  <c r="P69" i="9"/>
  <c r="Q69" i="9"/>
  <c r="R69" i="9"/>
  <c r="G5" i="9"/>
  <c r="Q70" i="9"/>
  <c r="R70" i="9"/>
  <c r="G17" i="9"/>
  <c r="I17" i="9"/>
  <c r="P71" i="9"/>
  <c r="R71" i="9"/>
  <c r="G21" i="9"/>
  <c r="I21" i="9"/>
  <c r="P72" i="9"/>
  <c r="Q72" i="9"/>
  <c r="R72" i="9"/>
  <c r="G23" i="9"/>
  <c r="I23" i="9"/>
  <c r="Q73" i="9"/>
  <c r="R73" i="9"/>
  <c r="G26" i="9"/>
  <c r="I26" i="9"/>
  <c r="P74" i="9"/>
  <c r="R74" i="9"/>
  <c r="G29" i="9"/>
  <c r="I29" i="9"/>
  <c r="P75" i="9"/>
  <c r="Q75" i="9"/>
  <c r="G35" i="9"/>
  <c r="I35" i="9"/>
  <c r="P76" i="9"/>
  <c r="Q76" i="9"/>
  <c r="R76" i="9"/>
  <c r="G38" i="9"/>
  <c r="I38" i="9"/>
  <c r="P77" i="9"/>
  <c r="Q77" i="9"/>
  <c r="R77" i="9"/>
  <c r="G42" i="9"/>
  <c r="I42" i="9"/>
  <c r="P78" i="9"/>
  <c r="Q78" i="9"/>
  <c r="R78" i="9"/>
  <c r="G47" i="9"/>
  <c r="I47" i="9"/>
  <c r="P79" i="9"/>
  <c r="Q79" i="9"/>
  <c r="R79" i="9"/>
  <c r="G49" i="9"/>
  <c r="I49" i="9"/>
  <c r="P80" i="9"/>
  <c r="Q80" i="9"/>
  <c r="R80" i="9"/>
  <c r="G33" i="9"/>
  <c r="I33" i="9"/>
  <c r="P81" i="9"/>
  <c r="Q81" i="9"/>
  <c r="R81" i="9"/>
  <c r="G55" i="9"/>
  <c r="I55" i="9"/>
  <c r="P82" i="9"/>
  <c r="Q82" i="9"/>
  <c r="R82" i="9"/>
  <c r="G59" i="9"/>
  <c r="I59" i="9"/>
  <c r="P83" i="9"/>
  <c r="Q83" i="9"/>
  <c r="R83" i="9"/>
  <c r="G63" i="9"/>
  <c r="I63" i="9"/>
  <c r="P84" i="9"/>
  <c r="Q84" i="9"/>
  <c r="R84" i="9"/>
  <c r="G67" i="9"/>
  <c r="I67" i="9"/>
  <c r="P85" i="9"/>
  <c r="Q85" i="9"/>
  <c r="R85" i="9"/>
  <c r="G71" i="9"/>
  <c r="I71" i="9"/>
  <c r="P86" i="9"/>
  <c r="Q86" i="9"/>
  <c r="R86" i="9"/>
  <c r="G74" i="9"/>
  <c r="E74" i="9" s="1"/>
  <c r="I74" i="9"/>
  <c r="P87" i="9"/>
  <c r="Q87" i="9"/>
  <c r="R87" i="9"/>
  <c r="G123" i="9"/>
  <c r="I123" i="9"/>
  <c r="P88" i="9"/>
  <c r="Q88" i="9"/>
  <c r="R88" i="9"/>
  <c r="G124" i="9"/>
  <c r="I124" i="9"/>
  <c r="P89" i="9"/>
  <c r="Q89" i="9"/>
  <c r="R89" i="9"/>
  <c r="G125" i="9"/>
  <c r="I125" i="9"/>
  <c r="P90" i="9"/>
  <c r="Q90" i="9"/>
  <c r="R90" i="9"/>
  <c r="G126" i="9"/>
  <c r="I126" i="9"/>
  <c r="P91" i="9"/>
  <c r="Q91" i="9"/>
  <c r="R91" i="9"/>
  <c r="G127" i="9"/>
  <c r="I127" i="9"/>
  <c r="P92" i="9"/>
  <c r="Q92" i="9"/>
  <c r="R92" i="9"/>
  <c r="G128" i="9"/>
  <c r="I128" i="9"/>
  <c r="P93" i="9"/>
  <c r="Q93" i="9"/>
  <c r="R93" i="9"/>
  <c r="G129" i="9"/>
  <c r="I129" i="9"/>
  <c r="P94" i="9"/>
  <c r="Q94" i="9"/>
  <c r="R94" i="9"/>
  <c r="G130" i="9"/>
  <c r="I130" i="9"/>
  <c r="P95" i="9"/>
  <c r="Q95" i="9"/>
  <c r="R95" i="9"/>
  <c r="G131" i="9"/>
  <c r="I131" i="9"/>
  <c r="P96" i="9"/>
  <c r="Q96" i="9"/>
  <c r="R96" i="9"/>
  <c r="G132" i="9"/>
  <c r="I132" i="9"/>
  <c r="P97" i="9"/>
  <c r="Q97" i="9"/>
  <c r="R97" i="9"/>
  <c r="G133" i="9"/>
  <c r="I133" i="9"/>
  <c r="P98" i="9"/>
  <c r="Q98" i="9"/>
  <c r="R98" i="9"/>
  <c r="G134" i="9"/>
  <c r="I134" i="9"/>
  <c r="P99" i="9"/>
  <c r="Q99" i="9"/>
  <c r="R99" i="9"/>
  <c r="G135" i="9"/>
  <c r="I135" i="9"/>
  <c r="P100" i="9"/>
  <c r="Q100" i="9"/>
  <c r="R100" i="9"/>
  <c r="G136" i="9"/>
  <c r="I136" i="9"/>
  <c r="P101" i="9"/>
  <c r="Q101" i="9"/>
  <c r="R101" i="9"/>
  <c r="G137" i="9"/>
  <c r="I137" i="9"/>
  <c r="P102" i="9"/>
  <c r="Q102" i="9"/>
  <c r="R102" i="9"/>
  <c r="G138" i="9"/>
  <c r="I138" i="9"/>
  <c r="P103" i="9"/>
  <c r="Q103" i="9"/>
  <c r="R103" i="9"/>
  <c r="G32" i="9"/>
  <c r="I32" i="9"/>
  <c r="P104" i="9"/>
  <c r="Q104" i="9"/>
  <c r="R104" i="9"/>
  <c r="G139" i="9"/>
  <c r="I139" i="9"/>
  <c r="P105" i="9"/>
  <c r="Q105" i="9"/>
  <c r="R105" i="9"/>
  <c r="G140" i="9"/>
  <c r="I140" i="9"/>
  <c r="P106" i="9"/>
  <c r="Q106" i="9"/>
  <c r="R106" i="9"/>
  <c r="G141" i="9"/>
  <c r="I141" i="9"/>
  <c r="P107" i="9"/>
  <c r="Q107" i="9"/>
  <c r="R107" i="9"/>
  <c r="G142" i="9"/>
  <c r="I142" i="9"/>
  <c r="P108" i="9"/>
  <c r="Q108" i="9"/>
  <c r="R108" i="9"/>
  <c r="G143" i="9"/>
  <c r="I143" i="9"/>
  <c r="P109" i="9"/>
  <c r="Q109" i="9"/>
  <c r="R109" i="9"/>
  <c r="G144" i="9"/>
  <c r="I144" i="9"/>
  <c r="P110" i="9"/>
  <c r="Q110" i="9"/>
  <c r="R110" i="9"/>
  <c r="G145" i="9"/>
  <c r="I145" i="9"/>
  <c r="P111" i="9"/>
  <c r="Q111" i="9"/>
  <c r="R111" i="9"/>
  <c r="G146" i="9"/>
  <c r="I146" i="9"/>
  <c r="P112" i="9"/>
  <c r="Q112" i="9"/>
  <c r="R112" i="9"/>
  <c r="G147" i="9"/>
  <c r="I147" i="9"/>
  <c r="P113" i="9"/>
  <c r="Q113" i="9"/>
  <c r="R113" i="9"/>
  <c r="G148" i="9"/>
  <c r="I148" i="9"/>
  <c r="P114" i="9"/>
  <c r="Q114" i="9"/>
  <c r="R114" i="9"/>
  <c r="G7" i="9"/>
  <c r="I7" i="9"/>
  <c r="P115" i="9"/>
  <c r="Q115" i="9"/>
  <c r="R115" i="9"/>
  <c r="G4" i="9"/>
  <c r="P116" i="9"/>
  <c r="Q116" i="9"/>
  <c r="R116" i="9"/>
  <c r="G14" i="9"/>
  <c r="I14" i="9"/>
  <c r="P117" i="9"/>
  <c r="Q117" i="9"/>
  <c r="R117" i="9"/>
  <c r="G18" i="9"/>
  <c r="I18" i="9"/>
  <c r="P118" i="9"/>
  <c r="Q118" i="9"/>
  <c r="R118" i="9"/>
  <c r="G12" i="9"/>
  <c r="I12" i="9"/>
  <c r="P119" i="9"/>
  <c r="Q119" i="9"/>
  <c r="R119" i="9"/>
  <c r="G8" i="9"/>
  <c r="I8" i="9"/>
  <c r="P120" i="9"/>
  <c r="Q120" i="9"/>
  <c r="R120" i="9"/>
  <c r="G27" i="9"/>
  <c r="I27" i="9"/>
  <c r="P121" i="9"/>
  <c r="Q121" i="9"/>
  <c r="R121" i="9"/>
  <c r="G30" i="9"/>
  <c r="I30" i="9"/>
  <c r="P122" i="9"/>
  <c r="Q122" i="9"/>
  <c r="R122" i="9"/>
  <c r="G24" i="9"/>
  <c r="I24" i="9"/>
  <c r="P123" i="9"/>
  <c r="Q123" i="9"/>
  <c r="R123" i="9"/>
  <c r="G39" i="9"/>
  <c r="I39" i="9"/>
  <c r="P124" i="9"/>
  <c r="Q124" i="9"/>
  <c r="R124" i="9"/>
  <c r="G34" i="9"/>
  <c r="I34" i="9"/>
  <c r="P125" i="9"/>
  <c r="Q125" i="9"/>
  <c r="R125" i="9"/>
  <c r="G44" i="9"/>
  <c r="P126" i="9"/>
  <c r="Q126" i="9"/>
  <c r="R126" i="9"/>
  <c r="G50" i="9"/>
  <c r="I50" i="9"/>
  <c r="P127" i="9"/>
  <c r="Q127" i="9"/>
  <c r="R127" i="9"/>
  <c r="G53" i="9"/>
  <c r="I53" i="9"/>
  <c r="P128" i="9"/>
  <c r="Q128" i="9"/>
  <c r="R128" i="9"/>
  <c r="G56" i="9"/>
  <c r="I56" i="9"/>
  <c r="P129" i="9"/>
  <c r="Q129" i="9"/>
  <c r="R129" i="9"/>
  <c r="G60" i="9"/>
  <c r="I60" i="9"/>
  <c r="P130" i="9"/>
  <c r="Q130" i="9"/>
  <c r="R130" i="9"/>
  <c r="G64" i="9"/>
  <c r="I64" i="9"/>
  <c r="P131" i="9"/>
  <c r="Q131" i="9"/>
  <c r="R131" i="9"/>
  <c r="G68" i="9"/>
  <c r="I68" i="9"/>
  <c r="P132" i="9"/>
  <c r="Q132" i="9"/>
  <c r="R132" i="9"/>
  <c r="G20" i="9"/>
  <c r="P133" i="9"/>
  <c r="Q133" i="9"/>
  <c r="R133" i="9"/>
  <c r="G75" i="9"/>
  <c r="I75" i="9"/>
  <c r="P134" i="9"/>
  <c r="Q134" i="9"/>
  <c r="R134" i="9"/>
  <c r="G65" i="9"/>
  <c r="P135" i="9"/>
  <c r="Q135" i="9"/>
  <c r="R135" i="9"/>
  <c r="G149" i="9"/>
  <c r="I149" i="9"/>
  <c r="P136" i="9"/>
  <c r="Q136" i="9"/>
  <c r="R136" i="9"/>
  <c r="G150" i="9"/>
  <c r="I150" i="9"/>
  <c r="P137" i="9"/>
  <c r="Q137" i="9"/>
  <c r="R137" i="9"/>
  <c r="G151" i="9"/>
  <c r="I151" i="9"/>
  <c r="P138" i="9"/>
  <c r="Q138" i="9"/>
  <c r="R138" i="9"/>
  <c r="G152" i="9"/>
  <c r="I152" i="9"/>
  <c r="P139" i="9"/>
  <c r="Q139" i="9"/>
  <c r="R139" i="9"/>
  <c r="G153" i="9"/>
  <c r="I153" i="9"/>
  <c r="P140" i="9"/>
  <c r="Q140" i="9"/>
  <c r="R140" i="9"/>
  <c r="G154" i="9"/>
  <c r="I154" i="9"/>
  <c r="P141" i="9"/>
  <c r="Q141" i="9"/>
  <c r="R141" i="9"/>
  <c r="G155" i="9"/>
  <c r="I155" i="9"/>
  <c r="P142" i="9"/>
  <c r="Q142" i="9"/>
  <c r="R142" i="9"/>
  <c r="G156" i="9"/>
  <c r="I156" i="9"/>
  <c r="P143" i="9"/>
  <c r="Q143" i="9"/>
  <c r="R143" i="9"/>
  <c r="G157" i="9"/>
  <c r="I157" i="9"/>
  <c r="P144" i="9"/>
  <c r="Q144" i="9"/>
  <c r="R144" i="9"/>
  <c r="G158" i="9"/>
  <c r="I158" i="9"/>
  <c r="P145" i="9"/>
  <c r="Q145" i="9"/>
  <c r="R145" i="9"/>
  <c r="G159" i="9"/>
  <c r="I159" i="9"/>
  <c r="P146" i="9"/>
  <c r="Q146" i="9"/>
  <c r="R146" i="9"/>
  <c r="G160" i="9"/>
  <c r="I160" i="9"/>
  <c r="P147" i="9"/>
  <c r="Q147" i="9"/>
  <c r="R147" i="9"/>
  <c r="G161" i="9"/>
  <c r="I161" i="9"/>
  <c r="P148" i="9"/>
  <c r="Q148" i="9"/>
  <c r="R148" i="9"/>
  <c r="G162" i="9"/>
  <c r="I162" i="9"/>
  <c r="P149" i="9"/>
  <c r="Q149" i="9"/>
  <c r="R149" i="9"/>
  <c r="G163" i="9"/>
  <c r="I163" i="9"/>
  <c r="P150" i="9"/>
  <c r="Q150" i="9"/>
  <c r="R150" i="9"/>
  <c r="G164" i="9"/>
  <c r="I164" i="9"/>
  <c r="P151" i="9"/>
  <c r="Q151" i="9"/>
  <c r="R151" i="9"/>
  <c r="G165" i="9"/>
  <c r="I165" i="9"/>
  <c r="P152" i="9"/>
  <c r="Q152" i="9"/>
  <c r="R152" i="9"/>
  <c r="G166" i="9"/>
  <c r="I166" i="9"/>
  <c r="P153" i="9"/>
  <c r="Q153" i="9"/>
  <c r="R153" i="9"/>
  <c r="G167" i="9"/>
  <c r="I167" i="9"/>
  <c r="P154" i="9"/>
  <c r="Q154" i="9"/>
  <c r="R154" i="9"/>
  <c r="G168" i="9"/>
  <c r="I168" i="9"/>
  <c r="P155" i="9"/>
  <c r="Q155" i="9"/>
  <c r="R155" i="9"/>
  <c r="G169" i="9"/>
  <c r="I169" i="9"/>
  <c r="P156" i="9"/>
  <c r="Q156" i="9"/>
  <c r="R156" i="9"/>
  <c r="G170" i="9"/>
  <c r="I170" i="9"/>
  <c r="P157" i="9"/>
  <c r="Q157" i="9"/>
  <c r="R157" i="9"/>
  <c r="G171" i="9"/>
  <c r="I171" i="9"/>
  <c r="P158" i="9"/>
  <c r="Q158" i="9"/>
  <c r="R158" i="9"/>
  <c r="G172" i="9"/>
  <c r="I172" i="9"/>
  <c r="P159" i="9"/>
  <c r="Q159" i="9"/>
  <c r="R159" i="9"/>
  <c r="G173" i="9"/>
  <c r="I173" i="9"/>
  <c r="P160" i="9"/>
  <c r="Q160" i="9"/>
  <c r="R160" i="9"/>
  <c r="G174" i="9"/>
  <c r="I174" i="9"/>
  <c r="P161" i="9"/>
  <c r="Q161" i="9"/>
  <c r="R161" i="9"/>
  <c r="G175" i="9"/>
  <c r="I175" i="9"/>
  <c r="P162" i="9"/>
  <c r="Q162" i="9"/>
  <c r="R162" i="9"/>
  <c r="G176" i="9"/>
  <c r="I176" i="9"/>
  <c r="P163" i="9"/>
  <c r="Q163" i="9"/>
  <c r="R163" i="9"/>
  <c r="G177" i="9"/>
  <c r="I177" i="9"/>
  <c r="P164" i="9"/>
  <c r="Q164" i="9"/>
  <c r="R164" i="9"/>
  <c r="G178" i="9"/>
  <c r="I178" i="9"/>
  <c r="P165" i="9"/>
  <c r="Q165" i="9"/>
  <c r="R165" i="9"/>
  <c r="G179" i="9"/>
  <c r="I179" i="9"/>
  <c r="P166" i="9"/>
  <c r="Q166" i="9"/>
  <c r="R166" i="9"/>
  <c r="G180" i="9"/>
  <c r="I180" i="9"/>
  <c r="P167" i="9"/>
  <c r="Q167" i="9"/>
  <c r="R167" i="9"/>
  <c r="G181" i="9"/>
  <c r="I181" i="9"/>
  <c r="P168" i="9"/>
  <c r="Q168" i="9"/>
  <c r="R168" i="9"/>
  <c r="G182" i="9"/>
  <c r="I182" i="9"/>
  <c r="P169" i="9"/>
  <c r="Q169" i="9"/>
  <c r="R169" i="9"/>
  <c r="G183" i="9"/>
  <c r="I183" i="9"/>
  <c r="P170" i="9"/>
  <c r="Q170" i="9"/>
  <c r="R170" i="9"/>
  <c r="G184" i="9"/>
  <c r="I184" i="9"/>
  <c r="P171" i="9"/>
  <c r="Q171" i="9"/>
  <c r="R171" i="9"/>
  <c r="G185" i="9"/>
  <c r="I185" i="9"/>
  <c r="P172" i="9"/>
  <c r="Q172" i="9"/>
  <c r="R172" i="9"/>
  <c r="G186" i="9"/>
  <c r="I186" i="9"/>
  <c r="P173" i="9"/>
  <c r="Q173" i="9"/>
  <c r="R173" i="9"/>
  <c r="G187" i="9"/>
  <c r="I187" i="9"/>
  <c r="P174" i="9"/>
  <c r="Q174" i="9"/>
  <c r="R174" i="9"/>
  <c r="G188" i="9"/>
  <c r="I188" i="9"/>
  <c r="P175" i="9"/>
  <c r="Q175" i="9"/>
  <c r="R175" i="9"/>
  <c r="G189" i="9"/>
  <c r="I189" i="9"/>
  <c r="P176" i="9"/>
  <c r="Q176" i="9"/>
  <c r="R176" i="9"/>
  <c r="G190" i="9"/>
  <c r="I190" i="9"/>
  <c r="P177" i="9"/>
  <c r="Q177" i="9"/>
  <c r="R177" i="9"/>
  <c r="G191" i="9"/>
  <c r="I191" i="9"/>
  <c r="P178" i="9"/>
  <c r="Q178" i="9"/>
  <c r="R178" i="9"/>
  <c r="G40" i="9"/>
  <c r="P179" i="9"/>
  <c r="Q179" i="9"/>
  <c r="R179" i="9"/>
  <c r="G57" i="9"/>
  <c r="P180" i="9"/>
  <c r="Q180" i="9"/>
  <c r="R180" i="9"/>
  <c r="G192" i="9"/>
  <c r="I192" i="9"/>
  <c r="P181" i="9"/>
  <c r="Q181" i="9"/>
  <c r="R181" i="9"/>
  <c r="G193" i="9"/>
  <c r="I193" i="9"/>
  <c r="P182" i="9"/>
  <c r="Q182" i="9"/>
  <c r="R182" i="9"/>
  <c r="G194" i="9"/>
  <c r="I194" i="9"/>
  <c r="P183" i="9"/>
  <c r="Q183" i="9"/>
  <c r="R183" i="9"/>
  <c r="G195" i="9"/>
  <c r="I195" i="9"/>
  <c r="P184" i="9"/>
  <c r="Q184" i="9"/>
  <c r="R184" i="9"/>
  <c r="G196" i="9"/>
  <c r="I196" i="9"/>
  <c r="P185" i="9"/>
  <c r="Q185" i="9"/>
  <c r="R185" i="9"/>
  <c r="G11" i="9"/>
  <c r="P186" i="9"/>
  <c r="Q186" i="9"/>
  <c r="R186" i="9"/>
  <c r="G19" i="9"/>
  <c r="P187" i="9"/>
  <c r="Q187" i="9"/>
  <c r="R187" i="9"/>
  <c r="G31" i="9"/>
  <c r="P188" i="9"/>
  <c r="Q188" i="9"/>
  <c r="R188" i="9"/>
  <c r="G43" i="9"/>
  <c r="P189" i="9"/>
  <c r="Q189" i="9"/>
  <c r="R189" i="9"/>
  <c r="G51" i="9"/>
  <c r="P190" i="9"/>
  <c r="Q190" i="9"/>
  <c r="R190" i="9"/>
  <c r="G61" i="9"/>
  <c r="P191" i="9"/>
  <c r="Q191" i="9"/>
  <c r="R191" i="9"/>
  <c r="G69" i="9"/>
  <c r="P192" i="9"/>
  <c r="Q192" i="9"/>
  <c r="R192" i="9"/>
  <c r="G72" i="9"/>
  <c r="P193" i="9"/>
  <c r="Q193" i="9"/>
  <c r="R193" i="9"/>
  <c r="G197" i="9"/>
  <c r="I197" i="9"/>
  <c r="P194" i="9"/>
  <c r="Q194" i="9"/>
  <c r="R194" i="9"/>
  <c r="G198" i="9"/>
  <c r="I198" i="9"/>
  <c r="P195" i="9"/>
  <c r="Q195" i="9"/>
  <c r="R195" i="9"/>
  <c r="G199" i="9"/>
  <c r="I199" i="9"/>
  <c r="P196" i="9"/>
  <c r="Q196" i="9"/>
  <c r="R196" i="9"/>
  <c r="G200" i="9"/>
  <c r="I200" i="9"/>
  <c r="P197" i="9"/>
  <c r="Q197" i="9"/>
  <c r="R197" i="9"/>
  <c r="G201" i="9"/>
  <c r="I201" i="9"/>
  <c r="P198" i="9"/>
  <c r="Q198" i="9"/>
  <c r="R198" i="9"/>
  <c r="G202" i="9"/>
  <c r="I202" i="9"/>
  <c r="P199" i="9"/>
  <c r="Q199" i="9"/>
  <c r="R199" i="9"/>
  <c r="G203" i="9"/>
  <c r="I203" i="9"/>
  <c r="P200" i="9"/>
  <c r="Q200" i="9"/>
  <c r="R200" i="9"/>
  <c r="G204" i="9"/>
  <c r="I204" i="9"/>
  <c r="P201" i="9"/>
  <c r="Q201" i="9"/>
  <c r="R201" i="9"/>
  <c r="G205" i="9"/>
  <c r="I205" i="9"/>
  <c r="P202" i="9"/>
  <c r="Q202" i="9"/>
  <c r="R202" i="9"/>
  <c r="G206" i="9"/>
  <c r="I206" i="9"/>
  <c r="P203" i="9"/>
  <c r="Q203" i="9"/>
  <c r="R203" i="9"/>
  <c r="G207" i="9"/>
  <c r="I207" i="9"/>
  <c r="P204" i="9"/>
  <c r="Q204" i="9"/>
  <c r="R204" i="9"/>
  <c r="G208" i="9"/>
  <c r="I208" i="9"/>
  <c r="P205" i="9"/>
  <c r="Q205" i="9"/>
  <c r="R205" i="9"/>
  <c r="G209" i="9"/>
  <c r="I209" i="9"/>
  <c r="P206" i="9"/>
  <c r="Q206" i="9"/>
  <c r="R206" i="9"/>
  <c r="G210" i="9"/>
  <c r="I210" i="9"/>
  <c r="P207" i="9"/>
  <c r="Q207" i="9"/>
  <c r="R207" i="9"/>
  <c r="G211" i="9"/>
  <c r="I211" i="9"/>
  <c r="P208" i="9"/>
  <c r="Q208" i="9"/>
  <c r="R208" i="9"/>
  <c r="G212" i="9"/>
  <c r="I212" i="9"/>
  <c r="P209" i="9"/>
  <c r="Q209" i="9"/>
  <c r="R209" i="9"/>
  <c r="G213" i="9"/>
  <c r="I213" i="9"/>
  <c r="P210" i="9"/>
  <c r="Q210" i="9"/>
  <c r="R210" i="9"/>
  <c r="G214" i="9"/>
  <c r="I214" i="9"/>
  <c r="P211" i="9"/>
  <c r="Q211" i="9"/>
  <c r="R211" i="9"/>
  <c r="G215" i="9"/>
  <c r="I215" i="9"/>
  <c r="P212" i="9"/>
  <c r="Q212" i="9"/>
  <c r="R212" i="9"/>
  <c r="G216" i="9"/>
  <c r="I216" i="9"/>
  <c r="P213" i="9"/>
  <c r="Q213" i="9"/>
  <c r="R213" i="9"/>
  <c r="G217" i="9"/>
  <c r="I217" i="9"/>
  <c r="P214" i="9"/>
  <c r="Q214" i="9"/>
  <c r="R214" i="9"/>
  <c r="G218" i="9"/>
  <c r="I218" i="9"/>
  <c r="P215" i="9"/>
  <c r="Q215" i="9"/>
  <c r="R215" i="9"/>
  <c r="G219" i="9"/>
  <c r="I219" i="9"/>
  <c r="P216" i="9"/>
  <c r="Q216" i="9"/>
  <c r="R216" i="9"/>
  <c r="G220" i="9"/>
  <c r="I220" i="9"/>
  <c r="P217" i="9"/>
  <c r="Q217" i="9"/>
  <c r="R217" i="9"/>
  <c r="G221" i="9"/>
  <c r="I221" i="9"/>
  <c r="P218" i="9"/>
  <c r="Q218" i="9"/>
  <c r="R218" i="9"/>
  <c r="G222" i="9"/>
  <c r="I222" i="9"/>
  <c r="P219" i="9"/>
  <c r="Q219" i="9"/>
  <c r="R219" i="9"/>
  <c r="G223" i="9"/>
  <c r="I223" i="9"/>
  <c r="P220" i="9"/>
  <c r="Q220" i="9"/>
  <c r="R220" i="9"/>
  <c r="G224" i="9"/>
  <c r="I224" i="9"/>
  <c r="P221" i="9"/>
  <c r="Q221" i="9"/>
  <c r="R221" i="9"/>
  <c r="G225" i="9"/>
  <c r="I225" i="9"/>
  <c r="P222" i="9"/>
  <c r="Q222" i="9"/>
  <c r="R222" i="9"/>
  <c r="G226" i="9"/>
  <c r="I226" i="9"/>
  <c r="P223" i="9"/>
  <c r="Q223" i="9"/>
  <c r="R223" i="9"/>
  <c r="G227" i="9"/>
  <c r="I227" i="9"/>
  <c r="P224" i="9"/>
  <c r="Q224" i="9"/>
  <c r="R224" i="9"/>
  <c r="G228" i="9"/>
  <c r="I228" i="9"/>
  <c r="P225" i="9"/>
  <c r="Q225" i="9"/>
  <c r="R225" i="9"/>
  <c r="G229" i="9"/>
  <c r="I229" i="9"/>
  <c r="P226" i="9"/>
  <c r="Q226" i="9"/>
  <c r="R226" i="9"/>
  <c r="G36" i="9"/>
  <c r="I36" i="9"/>
  <c r="P227" i="9"/>
  <c r="Q227" i="9"/>
  <c r="R227" i="9"/>
  <c r="G45" i="9"/>
  <c r="I45" i="9"/>
  <c r="P228" i="9"/>
  <c r="Q228" i="9"/>
  <c r="R228" i="9"/>
  <c r="G76" i="9"/>
  <c r="I76" i="9"/>
  <c r="P229" i="9"/>
  <c r="Q229" i="9"/>
  <c r="R229" i="9"/>
  <c r="G230" i="9"/>
  <c r="I230" i="9"/>
  <c r="P230" i="9"/>
  <c r="Q230" i="9"/>
  <c r="R230" i="9"/>
  <c r="G231" i="9"/>
  <c r="I231" i="9"/>
  <c r="P231" i="9"/>
  <c r="Q231" i="9"/>
  <c r="R231" i="9"/>
  <c r="G232" i="9"/>
  <c r="I232" i="9"/>
  <c r="P232" i="9"/>
  <c r="Q232" i="9"/>
  <c r="R232" i="9"/>
  <c r="G233" i="9"/>
  <c r="I233" i="9"/>
  <c r="P233" i="9"/>
  <c r="Q233" i="9"/>
  <c r="R233" i="9"/>
  <c r="G234" i="9"/>
  <c r="I234" i="9"/>
  <c r="P234" i="9"/>
  <c r="Q234" i="9"/>
  <c r="R234" i="9"/>
  <c r="G235" i="9"/>
  <c r="I235" i="9"/>
  <c r="P235" i="9"/>
  <c r="Q235" i="9"/>
  <c r="R235" i="9"/>
  <c r="G236" i="9"/>
  <c r="I236" i="9"/>
  <c r="P236" i="9"/>
  <c r="Q236" i="9"/>
  <c r="R236" i="9"/>
  <c r="G237" i="9"/>
  <c r="I237" i="9"/>
  <c r="P237" i="9"/>
  <c r="Q237" i="9"/>
  <c r="R237" i="9"/>
  <c r="G238" i="9"/>
  <c r="I238" i="9"/>
  <c r="P238" i="9"/>
  <c r="Q238" i="9"/>
  <c r="R238" i="9"/>
  <c r="G239" i="9"/>
  <c r="I239" i="9"/>
  <c r="P239" i="9"/>
  <c r="Q239" i="9"/>
  <c r="R239" i="9"/>
  <c r="G240" i="9"/>
  <c r="I240" i="9"/>
  <c r="P240" i="9"/>
  <c r="Q240" i="9"/>
  <c r="R240" i="9"/>
  <c r="G241" i="9"/>
  <c r="I241" i="9"/>
  <c r="P241" i="9"/>
  <c r="Q241" i="9"/>
  <c r="R241" i="9"/>
  <c r="G242" i="9"/>
  <c r="I242" i="9"/>
  <c r="P242" i="9"/>
  <c r="Q242" i="9"/>
  <c r="R242" i="9"/>
  <c r="G243" i="9"/>
  <c r="I243" i="9"/>
  <c r="P243" i="9"/>
  <c r="Q243" i="9"/>
  <c r="R243" i="9"/>
  <c r="G244" i="9"/>
  <c r="I244" i="9"/>
  <c r="P244" i="9"/>
  <c r="Q244" i="9"/>
  <c r="R244" i="9"/>
  <c r="G245" i="9"/>
  <c r="I245" i="9"/>
  <c r="P245" i="9"/>
  <c r="Q245" i="9"/>
  <c r="R245" i="9"/>
  <c r="G246" i="9"/>
  <c r="I246" i="9"/>
  <c r="P246" i="9"/>
  <c r="Q246" i="9"/>
  <c r="R246" i="9"/>
  <c r="G247" i="9"/>
  <c r="I247" i="9"/>
  <c r="P247" i="9"/>
  <c r="Q247" i="9"/>
  <c r="R247" i="9"/>
  <c r="G248" i="9"/>
  <c r="I248" i="9"/>
  <c r="P248" i="9"/>
  <c r="Q248" i="9"/>
  <c r="R248" i="9"/>
  <c r="G249" i="9"/>
  <c r="I249" i="9"/>
  <c r="P249" i="9"/>
  <c r="Q249" i="9"/>
  <c r="R249" i="9"/>
  <c r="G250" i="9"/>
  <c r="I250" i="9"/>
  <c r="P250" i="9"/>
  <c r="Q250" i="9"/>
  <c r="R250" i="9"/>
  <c r="P3" i="9"/>
  <c r="R3" i="9"/>
  <c r="P4" i="9"/>
  <c r="Q4" i="9"/>
  <c r="P5" i="9"/>
  <c r="R5" i="9"/>
  <c r="Q6" i="9"/>
  <c r="R6" i="9"/>
  <c r="P7" i="9"/>
  <c r="Q7" i="9"/>
  <c r="P8" i="9"/>
  <c r="Q8" i="9"/>
  <c r="Q9" i="9"/>
  <c r="R9" i="9"/>
  <c r="P10" i="9"/>
  <c r="R10" i="9"/>
  <c r="P11" i="9"/>
  <c r="Q11" i="9"/>
  <c r="R11" i="9"/>
  <c r="P12" i="9"/>
  <c r="Q12" i="9"/>
  <c r="Q13" i="9"/>
  <c r="R13" i="9"/>
  <c r="P14" i="9"/>
  <c r="Q14" i="9"/>
  <c r="Q15" i="9"/>
  <c r="R15" i="9"/>
  <c r="Q16" i="9"/>
  <c r="R16" i="9"/>
  <c r="P17" i="9"/>
  <c r="R17" i="9"/>
  <c r="P18" i="9"/>
  <c r="Q18" i="9"/>
  <c r="P19" i="9"/>
  <c r="Q19" i="9"/>
  <c r="R19" i="9"/>
  <c r="P20" i="9"/>
  <c r="Q20" i="9"/>
  <c r="P21" i="9"/>
  <c r="R21" i="9"/>
  <c r="Q22" i="9"/>
  <c r="R22" i="9"/>
  <c r="P23" i="9"/>
  <c r="R23" i="9"/>
  <c r="P24" i="9"/>
  <c r="Q24" i="9"/>
  <c r="Q25" i="9"/>
  <c r="R25" i="9"/>
  <c r="P26" i="9"/>
  <c r="R26" i="9"/>
  <c r="P27" i="9"/>
  <c r="Q27" i="9"/>
  <c r="Q28" i="9"/>
  <c r="R28" i="9"/>
  <c r="P29" i="9"/>
  <c r="R29" i="9"/>
  <c r="P30" i="9"/>
  <c r="Q30" i="9"/>
  <c r="P31" i="9"/>
  <c r="Q31" i="9"/>
  <c r="R31" i="9"/>
  <c r="P32" i="9"/>
  <c r="Q32" i="9"/>
  <c r="R32" i="9"/>
  <c r="P33" i="9"/>
  <c r="R33" i="9"/>
  <c r="P34" i="9"/>
  <c r="Q34" i="9"/>
  <c r="P35" i="9"/>
  <c r="R35" i="9"/>
  <c r="P36" i="9"/>
  <c r="Q36" i="9"/>
  <c r="R36" i="9"/>
  <c r="Q37" i="9"/>
  <c r="R37" i="9"/>
  <c r="P38" i="9"/>
  <c r="R38" i="9"/>
  <c r="P39" i="9"/>
  <c r="Q39" i="9"/>
  <c r="P40" i="9"/>
  <c r="Q40" i="9"/>
  <c r="R40" i="9"/>
  <c r="Q41" i="9"/>
  <c r="R41" i="9"/>
  <c r="P42" i="9"/>
  <c r="R42" i="9"/>
  <c r="P43" i="9"/>
  <c r="Q43" i="9"/>
  <c r="R43" i="9"/>
  <c r="P44" i="9"/>
  <c r="Q44" i="9"/>
  <c r="P45" i="9"/>
  <c r="Q45" i="9"/>
  <c r="R45" i="9"/>
  <c r="Q46" i="9"/>
  <c r="R46" i="9"/>
  <c r="P47" i="9"/>
  <c r="R47" i="9"/>
  <c r="Q48" i="9"/>
  <c r="R48" i="9"/>
  <c r="P49" i="9"/>
  <c r="R49" i="9"/>
  <c r="P50" i="9"/>
  <c r="Q50" i="9"/>
  <c r="P51" i="9"/>
  <c r="Q51" i="9"/>
  <c r="R51" i="9"/>
  <c r="Q52" i="9"/>
  <c r="R52" i="9"/>
  <c r="P53" i="9"/>
  <c r="Q53" i="9"/>
  <c r="Q54" i="9"/>
  <c r="R54" i="9"/>
  <c r="P55" i="9"/>
  <c r="R55" i="9"/>
  <c r="P56" i="9"/>
  <c r="Q56" i="9"/>
  <c r="P57" i="9"/>
  <c r="Q57" i="9"/>
  <c r="R57" i="9"/>
  <c r="Q58" i="9"/>
  <c r="R58" i="9"/>
  <c r="P59" i="9"/>
  <c r="R59" i="9"/>
  <c r="P60" i="9"/>
  <c r="Q60" i="9"/>
  <c r="P61" i="9"/>
  <c r="Q61" i="9"/>
  <c r="R61" i="9"/>
  <c r="G9" i="9"/>
  <c r="I9" i="9"/>
  <c r="G13" i="9"/>
  <c r="I13" i="9"/>
  <c r="G6" i="9"/>
  <c r="G16" i="9"/>
  <c r="I16" i="9"/>
  <c r="G15" i="9"/>
  <c r="G25" i="9"/>
  <c r="I25" i="9"/>
  <c r="G28" i="9"/>
  <c r="I28" i="9"/>
  <c r="G22" i="9"/>
  <c r="G37" i="9"/>
  <c r="I37" i="9"/>
  <c r="G41" i="9"/>
  <c r="I41" i="9"/>
  <c r="G46" i="9"/>
  <c r="I46" i="9"/>
  <c r="G48" i="9"/>
  <c r="I48" i="9"/>
  <c r="G52" i="9"/>
  <c r="I52" i="9"/>
  <c r="G54" i="9"/>
  <c r="I54" i="9"/>
  <c r="G58" i="9"/>
  <c r="I58" i="9"/>
  <c r="G62" i="9"/>
  <c r="I62" i="9"/>
  <c r="G66" i="9"/>
  <c r="I66" i="9"/>
  <c r="G70" i="9"/>
  <c r="I70" i="9"/>
  <c r="G73" i="9"/>
  <c r="I73" i="9"/>
  <c r="G77" i="9"/>
  <c r="I77" i="9"/>
  <c r="G78" i="9"/>
  <c r="I78" i="9"/>
  <c r="G79" i="9"/>
  <c r="I79" i="9"/>
  <c r="G80" i="9"/>
  <c r="I80" i="9"/>
  <c r="G81" i="9"/>
  <c r="I81" i="9"/>
  <c r="G82" i="9"/>
  <c r="I82" i="9"/>
  <c r="G83" i="9"/>
  <c r="I83" i="9"/>
  <c r="G84" i="9"/>
  <c r="I84" i="9"/>
  <c r="G85" i="9"/>
  <c r="I85" i="9"/>
  <c r="G86" i="9"/>
  <c r="I86" i="9"/>
  <c r="G87" i="9"/>
  <c r="I87" i="9"/>
  <c r="G88" i="9"/>
  <c r="I88" i="9"/>
  <c r="G89" i="9"/>
  <c r="I89" i="9"/>
  <c r="G90" i="9"/>
  <c r="I90" i="9"/>
  <c r="G91" i="9"/>
  <c r="I91" i="9"/>
  <c r="G92" i="9"/>
  <c r="I92" i="9"/>
  <c r="G93" i="9"/>
  <c r="I93" i="9"/>
  <c r="G94" i="9"/>
  <c r="I94" i="9"/>
  <c r="G95" i="9"/>
  <c r="I95" i="9"/>
  <c r="G96" i="9"/>
  <c r="I96" i="9"/>
  <c r="G97" i="9"/>
  <c r="I97" i="9"/>
  <c r="G98" i="9"/>
  <c r="I98" i="9"/>
  <c r="G99" i="9"/>
  <c r="I99" i="9"/>
  <c r="G100" i="9"/>
  <c r="I100" i="9"/>
  <c r="G101" i="9"/>
  <c r="I101" i="9"/>
  <c r="G102" i="9"/>
  <c r="I102" i="9"/>
  <c r="G103" i="9"/>
  <c r="I103" i="9"/>
  <c r="G104" i="9"/>
  <c r="I104" i="9"/>
  <c r="G105" i="9"/>
  <c r="I105" i="9"/>
  <c r="G106" i="9"/>
  <c r="I106" i="9"/>
  <c r="G107" i="9"/>
  <c r="I107" i="9"/>
  <c r="G108" i="9"/>
  <c r="I108" i="9"/>
  <c r="G109" i="9"/>
  <c r="I109" i="9"/>
  <c r="G110" i="9"/>
  <c r="I110" i="9"/>
  <c r="G111" i="9"/>
  <c r="I111" i="9"/>
  <c r="G112" i="9"/>
  <c r="I112" i="9"/>
  <c r="G113" i="9"/>
  <c r="I113" i="9"/>
  <c r="G114" i="9"/>
  <c r="I114" i="9"/>
  <c r="G115" i="9"/>
  <c r="I115" i="9"/>
  <c r="G116" i="9"/>
  <c r="I116" i="9"/>
  <c r="R2" i="9"/>
  <c r="Q2" i="9"/>
  <c r="G2" i="9"/>
  <c r="W21" i="5"/>
  <c r="G51" i="10" s="1"/>
  <c r="W20" i="5"/>
  <c r="W19" i="5"/>
  <c r="W18" i="5"/>
  <c r="G50" i="10" s="1"/>
  <c r="W17" i="5"/>
  <c r="G6" i="10" s="1"/>
  <c r="W16" i="5"/>
  <c r="G49" i="10" s="1"/>
  <c r="W15" i="5"/>
  <c r="G32" i="10" s="1"/>
  <c r="W14" i="5"/>
  <c r="W13" i="5"/>
  <c r="W12" i="5"/>
  <c r="W11" i="5"/>
  <c r="G47" i="10" s="1"/>
  <c r="W10" i="5"/>
  <c r="G40" i="10" s="1"/>
  <c r="W9" i="5"/>
  <c r="G28" i="10" s="1"/>
  <c r="W8" i="5"/>
  <c r="G37" i="10" s="1"/>
  <c r="W7" i="5"/>
  <c r="W6" i="5"/>
  <c r="W5" i="5"/>
  <c r="G24" i="10" s="1"/>
  <c r="W4" i="5"/>
  <c r="G14" i="10" s="1"/>
  <c r="W3" i="5"/>
  <c r="G9" i="10" s="1"/>
  <c r="W2" i="5"/>
  <c r="G21" i="10" s="1"/>
  <c r="S4" i="3"/>
  <c r="I9" i="10" s="1"/>
  <c r="S5" i="3"/>
  <c r="I24" i="10" s="1"/>
  <c r="S6" i="3"/>
  <c r="I12" i="10" s="1"/>
  <c r="S7" i="3"/>
  <c r="I43" i="10" s="1"/>
  <c r="S8" i="3"/>
  <c r="S3" i="3"/>
  <c r="I14" i="10" s="1"/>
  <c r="N6" i="3"/>
  <c r="I11" i="9" s="1"/>
  <c r="N9" i="3"/>
  <c r="I4" i="9" s="1"/>
  <c r="N13" i="3"/>
  <c r="I19" i="9" s="1"/>
  <c r="N15" i="3"/>
  <c r="I20" i="9" s="1"/>
  <c r="N16" i="3"/>
  <c r="I3" i="9" s="1"/>
  <c r="N17" i="3"/>
  <c r="I5" i="9" s="1"/>
  <c r="N18" i="3"/>
  <c r="I31" i="9" s="1"/>
  <c r="N19" i="3"/>
  <c r="I6" i="9" s="1"/>
  <c r="N20" i="3"/>
  <c r="I40" i="9" s="1"/>
  <c r="N21" i="3"/>
  <c r="I43" i="9" s="1"/>
  <c r="N22" i="3"/>
  <c r="I22" i="9" s="1"/>
  <c r="N23" i="3"/>
  <c r="I51" i="9" s="1"/>
  <c r="N24" i="3"/>
  <c r="I15" i="9" s="1"/>
  <c r="N25" i="3"/>
  <c r="I57" i="9" s="1"/>
  <c r="N26" i="3"/>
  <c r="I61" i="9" s="1"/>
  <c r="N27" i="3"/>
  <c r="I65" i="9" s="1"/>
  <c r="N28" i="3"/>
  <c r="I69" i="9" s="1"/>
  <c r="N29" i="3"/>
  <c r="I72" i="9" s="1"/>
  <c r="N30" i="3"/>
  <c r="I44" i="9" s="1"/>
  <c r="N4" i="3"/>
  <c r="I2" i="9" s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2" i="3"/>
  <c r="X4" i="4"/>
  <c r="R4" i="10" s="1"/>
  <c r="X5" i="4"/>
  <c r="R11" i="10" s="1"/>
  <c r="X6" i="4"/>
  <c r="X7" i="4"/>
  <c r="X8" i="4"/>
  <c r="R18" i="10" s="1"/>
  <c r="X9" i="4"/>
  <c r="X10" i="4"/>
  <c r="R31" i="10" s="1"/>
  <c r="X11" i="4"/>
  <c r="R34" i="10" s="1"/>
  <c r="X12" i="4"/>
  <c r="R37" i="10" s="1"/>
  <c r="X13" i="4"/>
  <c r="R38" i="10" s="1"/>
  <c r="X2" i="4"/>
  <c r="R10" i="10" s="1"/>
  <c r="S3" i="4"/>
  <c r="R4" i="9" s="1"/>
  <c r="S5" i="4"/>
  <c r="R14" i="9" s="1"/>
  <c r="S6" i="4"/>
  <c r="R18" i="9" s="1"/>
  <c r="S8" i="4"/>
  <c r="R12" i="9" s="1"/>
  <c r="S9" i="4"/>
  <c r="R8" i="9" s="1"/>
  <c r="S10" i="4"/>
  <c r="R27" i="9" s="1"/>
  <c r="S12" i="4"/>
  <c r="R30" i="9" s="1"/>
  <c r="S13" i="4"/>
  <c r="R24" i="9" s="1"/>
  <c r="S14" i="4"/>
  <c r="R39" i="9" s="1"/>
  <c r="S15" i="4"/>
  <c r="R34" i="9" s="1"/>
  <c r="S16" i="4"/>
  <c r="R44" i="9" s="1"/>
  <c r="S17" i="4"/>
  <c r="R50" i="9" s="1"/>
  <c r="S18" i="4"/>
  <c r="R53" i="9" s="1"/>
  <c r="S19" i="4"/>
  <c r="R56" i="9" s="1"/>
  <c r="S20" i="4"/>
  <c r="R60" i="9" s="1"/>
  <c r="S21" i="4"/>
  <c r="R64" i="9" s="1"/>
  <c r="S22" i="4"/>
  <c r="R68" i="9" s="1"/>
  <c r="S23" i="4"/>
  <c r="R20" i="9" s="1"/>
  <c r="S24" i="4"/>
  <c r="R75" i="9" s="1"/>
  <c r="S2" i="4"/>
  <c r="R7" i="9" s="1"/>
  <c r="S2" i="2"/>
  <c r="Q3" i="9" s="1"/>
  <c r="X4" i="2"/>
  <c r="X6" i="2"/>
  <c r="Q17" i="10" s="1"/>
  <c r="X7" i="2"/>
  <c r="Q20" i="10" s="1"/>
  <c r="X2" i="2"/>
  <c r="Q6" i="10" s="1"/>
  <c r="S4" i="2"/>
  <c r="Q10" i="9" s="1"/>
  <c r="S5" i="2"/>
  <c r="Q5" i="9" s="1"/>
  <c r="S6" i="2"/>
  <c r="Q17" i="9" s="1"/>
  <c r="S7" i="2"/>
  <c r="Q21" i="9" s="1"/>
  <c r="S8" i="2"/>
  <c r="Q23" i="9" s="1"/>
  <c r="S9" i="2"/>
  <c r="Q26" i="9" s="1"/>
  <c r="S11" i="2"/>
  <c r="Q29" i="9" s="1"/>
  <c r="S12" i="2"/>
  <c r="Q35" i="9" s="1"/>
  <c r="S13" i="2"/>
  <c r="Q38" i="9" s="1"/>
  <c r="S14" i="2"/>
  <c r="Q42" i="9" s="1"/>
  <c r="S15" i="2"/>
  <c r="Q47" i="9" s="1"/>
  <c r="S16" i="2"/>
  <c r="Q49" i="9" s="1"/>
  <c r="S17" i="2"/>
  <c r="Q33" i="9" s="1"/>
  <c r="S18" i="2"/>
  <c r="Q55" i="9" s="1"/>
  <c r="S20" i="2"/>
  <c r="Q59" i="9" s="1"/>
  <c r="S21" i="2"/>
  <c r="Q63" i="9" s="1"/>
  <c r="S22" i="2"/>
  <c r="Q67" i="9" s="1"/>
  <c r="S23" i="2"/>
  <c r="Q71" i="9" s="1"/>
  <c r="S24" i="2"/>
  <c r="Q74" i="9" s="1"/>
  <c r="H74" i="9" s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2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2" i="4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2" i="2"/>
  <c r="X3" i="1"/>
  <c r="X4" i="1"/>
  <c r="P16" i="10" s="1"/>
  <c r="X5" i="1"/>
  <c r="P19" i="10" s="1"/>
  <c r="X6" i="1"/>
  <c r="P22" i="10" s="1"/>
  <c r="X7" i="1"/>
  <c r="P27" i="10" s="1"/>
  <c r="X8" i="1"/>
  <c r="X9" i="1"/>
  <c r="P30" i="10" s="1"/>
  <c r="X10" i="1"/>
  <c r="P33" i="10" s="1"/>
  <c r="X11" i="1"/>
  <c r="P36" i="10" s="1"/>
  <c r="X2" i="1"/>
  <c r="P3" i="10" s="1"/>
  <c r="S3" i="1"/>
  <c r="P2" i="9" s="1"/>
  <c r="S5" i="1"/>
  <c r="P9" i="9" s="1"/>
  <c r="S6" i="1"/>
  <c r="P13" i="9" s="1"/>
  <c r="S7" i="1"/>
  <c r="P6" i="9" s="1"/>
  <c r="S9" i="1"/>
  <c r="P16" i="9" s="1"/>
  <c r="S10" i="1"/>
  <c r="P15" i="9" s="1"/>
  <c r="S11" i="1"/>
  <c r="P25" i="9" s="1"/>
  <c r="S12" i="1"/>
  <c r="P28" i="9" s="1"/>
  <c r="S13" i="1"/>
  <c r="P22" i="9" s="1"/>
  <c r="S14" i="1"/>
  <c r="P37" i="9" s="1"/>
  <c r="S15" i="1"/>
  <c r="P41" i="9" s="1"/>
  <c r="S16" i="1"/>
  <c r="P46" i="9" s="1"/>
  <c r="S17" i="1"/>
  <c r="P48" i="9" s="1"/>
  <c r="S18" i="1"/>
  <c r="P52" i="9" s="1"/>
  <c r="S20" i="1"/>
  <c r="P54" i="9" s="1"/>
  <c r="S21" i="1"/>
  <c r="P58" i="9" s="1"/>
  <c r="S22" i="1"/>
  <c r="P62" i="9" s="1"/>
  <c r="S23" i="1"/>
  <c r="P66" i="9" s="1"/>
  <c r="S24" i="1"/>
  <c r="P70" i="9" s="1"/>
  <c r="S25" i="1"/>
  <c r="P73" i="9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2" i="1"/>
  <c r="H47" i="13" l="1"/>
  <c r="E47" i="13" s="1"/>
  <c r="H107" i="12"/>
  <c r="H123" i="12"/>
  <c r="H112" i="12"/>
  <c r="E112" i="12" s="1"/>
  <c r="H157" i="12"/>
  <c r="E157" i="12" s="1"/>
  <c r="H14" i="12"/>
  <c r="E14" i="12" s="1"/>
  <c r="H229" i="12"/>
  <c r="E229" i="12" s="1"/>
  <c r="H200" i="12"/>
  <c r="E200" i="12" s="1"/>
  <c r="H38" i="13"/>
  <c r="E38" i="13" s="1"/>
  <c r="H70" i="13"/>
  <c r="E70" i="13" s="1"/>
  <c r="H88" i="12"/>
  <c r="E88" i="12" s="1"/>
  <c r="H216" i="12"/>
  <c r="E216" i="12" s="1"/>
  <c r="H233" i="12"/>
  <c r="E233" i="12" s="1"/>
  <c r="H259" i="12"/>
  <c r="E259" i="12" s="1"/>
  <c r="H314" i="12"/>
  <c r="E314" i="12" s="1"/>
  <c r="H311" i="12"/>
  <c r="E311" i="12" s="1"/>
  <c r="H94" i="12"/>
  <c r="E94" i="12" s="1"/>
  <c r="H109" i="12"/>
  <c r="E109" i="12" s="1"/>
  <c r="H142" i="12"/>
  <c r="E142" i="12" s="1"/>
  <c r="H309" i="12"/>
  <c r="E309" i="12" s="1"/>
  <c r="H293" i="12"/>
  <c r="E293" i="12" s="1"/>
  <c r="E123" i="12"/>
  <c r="E107" i="12"/>
  <c r="H313" i="12"/>
  <c r="E313" i="12" s="1"/>
  <c r="H268" i="12"/>
  <c r="E268" i="12" s="1"/>
  <c r="H119" i="12"/>
  <c r="E119" i="12" s="1"/>
  <c r="H135" i="12"/>
  <c r="E135" i="12" s="1"/>
  <c r="H153" i="12"/>
  <c r="E153" i="12" s="1"/>
  <c r="H84" i="12"/>
  <c r="E84" i="12" s="1"/>
  <c r="H192" i="12"/>
  <c r="E192" i="12" s="1"/>
  <c r="H208" i="12"/>
  <c r="E208" i="12" s="1"/>
  <c r="H316" i="12"/>
  <c r="E316" i="12" s="1"/>
  <c r="H302" i="12"/>
  <c r="E302" i="12" s="1"/>
  <c r="H276" i="12"/>
  <c r="E276" i="12" s="1"/>
  <c r="H76" i="12"/>
  <c r="E76" i="12" s="1"/>
  <c r="H235" i="12"/>
  <c r="E235" i="12" s="1"/>
  <c r="H54" i="12"/>
  <c r="E54" i="12" s="1"/>
  <c r="H167" i="12"/>
  <c r="E167" i="12" s="1"/>
  <c r="H295" i="12"/>
  <c r="E295" i="12" s="1"/>
  <c r="H97" i="12"/>
  <c r="E97" i="12" s="1"/>
  <c r="H86" i="12"/>
  <c r="E86" i="12" s="1"/>
  <c r="H156" i="12"/>
  <c r="E156" i="12" s="1"/>
  <c r="H193" i="12"/>
  <c r="E193" i="12" s="1"/>
  <c r="H196" i="12"/>
  <c r="E196" i="12" s="1"/>
  <c r="H209" i="12"/>
  <c r="E209" i="12" s="1"/>
  <c r="H230" i="12"/>
  <c r="E230" i="12" s="1"/>
  <c r="H315" i="12"/>
  <c r="E315" i="12" s="1"/>
  <c r="H285" i="12"/>
  <c r="E285" i="12" s="1"/>
  <c r="H280" i="12"/>
  <c r="E280" i="12" s="1"/>
  <c r="H277" i="12"/>
  <c r="E277" i="12" s="1"/>
  <c r="H269" i="12"/>
  <c r="E269" i="12" s="1"/>
  <c r="H169" i="12"/>
  <c r="E169" i="12" s="1"/>
  <c r="H174" i="12"/>
  <c r="E174" i="12" s="1"/>
  <c r="H177" i="12"/>
  <c r="E177" i="12" s="1"/>
  <c r="H307" i="12"/>
  <c r="E307" i="12" s="1"/>
  <c r="H304" i="12"/>
  <c r="E304" i="12" s="1"/>
  <c r="H33" i="13"/>
  <c r="E33" i="13" s="1"/>
  <c r="H81" i="13"/>
  <c r="E81" i="13" s="1"/>
  <c r="H80" i="13"/>
  <c r="E80" i="13" s="1"/>
  <c r="H48" i="13"/>
  <c r="E48" i="13" s="1"/>
  <c r="H51" i="13"/>
  <c r="E51" i="13" s="1"/>
  <c r="H24" i="13"/>
  <c r="E24" i="13" s="1"/>
  <c r="H32" i="13"/>
  <c r="E32" i="13" s="1"/>
  <c r="H8" i="13"/>
  <c r="E8" i="13" s="1"/>
  <c r="H54" i="13"/>
  <c r="E54" i="13" s="1"/>
  <c r="H49" i="13"/>
  <c r="E49" i="13" s="1"/>
  <c r="H44" i="13"/>
  <c r="E44" i="13" s="1"/>
  <c r="H77" i="13"/>
  <c r="E77" i="13" s="1"/>
  <c r="H7" i="13"/>
  <c r="E7" i="13" s="1"/>
  <c r="H69" i="13"/>
  <c r="E69" i="13" s="1"/>
  <c r="H35" i="13"/>
  <c r="E35" i="13" s="1"/>
  <c r="H9" i="13"/>
  <c r="E9" i="13" s="1"/>
  <c r="H12" i="13"/>
  <c r="E12" i="13" s="1"/>
  <c r="H83" i="13"/>
  <c r="E83" i="13" s="1"/>
  <c r="F2" i="11"/>
  <c r="H37" i="13"/>
  <c r="E37" i="13" s="1"/>
  <c r="H68" i="13"/>
  <c r="E68" i="13" s="1"/>
  <c r="H50" i="13"/>
  <c r="E50" i="13" s="1"/>
  <c r="H78" i="13"/>
  <c r="E78" i="13" s="1"/>
  <c r="H18" i="13"/>
  <c r="E18" i="13" s="1"/>
  <c r="H55" i="13"/>
  <c r="E55" i="13" s="1"/>
  <c r="H11" i="13"/>
  <c r="E11" i="13" s="1"/>
  <c r="H16" i="13"/>
  <c r="E16" i="13" s="1"/>
  <c r="H21" i="13"/>
  <c r="E21" i="13" s="1"/>
  <c r="H84" i="13"/>
  <c r="E84" i="13" s="1"/>
  <c r="H46" i="13"/>
  <c r="E46" i="13" s="1"/>
  <c r="H40" i="13"/>
  <c r="E40" i="13" s="1"/>
  <c r="H13" i="13"/>
  <c r="E13" i="13" s="1"/>
  <c r="H56" i="13"/>
  <c r="E56" i="13" s="1"/>
  <c r="H52" i="13"/>
  <c r="E52" i="13" s="1"/>
  <c r="H82" i="13"/>
  <c r="E82" i="13" s="1"/>
  <c r="H79" i="13"/>
  <c r="E79" i="13" s="1"/>
  <c r="H10" i="13"/>
  <c r="E10" i="13" s="1"/>
  <c r="H29" i="13"/>
  <c r="E29" i="13" s="1"/>
  <c r="H28" i="13"/>
  <c r="E28" i="13" s="1"/>
  <c r="H15" i="13"/>
  <c r="E15" i="13" s="1"/>
  <c r="H31" i="13"/>
  <c r="E31" i="13" s="1"/>
  <c r="H45" i="13"/>
  <c r="E45" i="13" s="1"/>
  <c r="H41" i="13"/>
  <c r="E41" i="13" s="1"/>
  <c r="H30" i="13"/>
  <c r="E30" i="13" s="1"/>
  <c r="H19" i="13"/>
  <c r="E19" i="13" s="1"/>
  <c r="H42" i="13"/>
  <c r="E42" i="13" s="1"/>
  <c r="H43" i="13"/>
  <c r="E43" i="13" s="1"/>
  <c r="H22" i="13"/>
  <c r="E22" i="13" s="1"/>
  <c r="H62" i="13"/>
  <c r="E62" i="13" s="1"/>
  <c r="H63" i="13"/>
  <c r="E63" i="13" s="1"/>
  <c r="H75" i="13"/>
  <c r="E75" i="13" s="1"/>
  <c r="H61" i="13"/>
  <c r="E61" i="13" s="1"/>
  <c r="H73" i="13"/>
  <c r="E73" i="13" s="1"/>
  <c r="H34" i="13"/>
  <c r="E34" i="13" s="1"/>
  <c r="H53" i="13"/>
  <c r="E53" i="13" s="1"/>
  <c r="H60" i="13"/>
  <c r="E60" i="13" s="1"/>
  <c r="H25" i="13"/>
  <c r="E25" i="13" s="1"/>
  <c r="H65" i="13"/>
  <c r="E65" i="13" s="1"/>
  <c r="H67" i="13"/>
  <c r="E67" i="13" s="1"/>
  <c r="H72" i="13"/>
  <c r="E72" i="13" s="1"/>
  <c r="H2" i="13"/>
  <c r="E2" i="13" s="1"/>
  <c r="H27" i="13"/>
  <c r="E27" i="13" s="1"/>
  <c r="H26" i="13"/>
  <c r="E26" i="13" s="1"/>
  <c r="H57" i="13"/>
  <c r="E57" i="13" s="1"/>
  <c r="H58" i="13"/>
  <c r="E58" i="13" s="1"/>
  <c r="H14" i="13"/>
  <c r="E14" i="13" s="1"/>
  <c r="H64" i="13"/>
  <c r="E64" i="13" s="1"/>
  <c r="H17" i="13"/>
  <c r="E17" i="13" s="1"/>
  <c r="H23" i="13"/>
  <c r="E23" i="13" s="1"/>
  <c r="H36" i="13"/>
  <c r="E36" i="13" s="1"/>
  <c r="H59" i="13"/>
  <c r="E59" i="13" s="1"/>
  <c r="H66" i="13"/>
  <c r="E66" i="13" s="1"/>
  <c r="H71" i="13"/>
  <c r="E71" i="13" s="1"/>
  <c r="H20" i="13"/>
  <c r="E20" i="13" s="1"/>
  <c r="H3" i="13"/>
  <c r="E3" i="13" s="1"/>
  <c r="H6" i="13"/>
  <c r="E6" i="13" s="1"/>
  <c r="H4" i="13"/>
  <c r="E4" i="13" s="1"/>
  <c r="H39" i="13"/>
  <c r="E39" i="13" s="1"/>
  <c r="H5" i="13"/>
  <c r="E5" i="13" s="1"/>
  <c r="H74" i="13"/>
  <c r="E74" i="13" s="1"/>
  <c r="H76" i="13"/>
  <c r="E76" i="13" s="1"/>
  <c r="H154" i="12"/>
  <c r="E154" i="12" s="1"/>
  <c r="H175" i="12"/>
  <c r="E175" i="12" s="1"/>
  <c r="H197" i="12"/>
  <c r="E197" i="12" s="1"/>
  <c r="H205" i="12"/>
  <c r="E205" i="12" s="1"/>
  <c r="H219" i="12"/>
  <c r="E219" i="12" s="1"/>
  <c r="H221" i="12"/>
  <c r="E221" i="12" s="1"/>
  <c r="H270" i="12"/>
  <c r="E270" i="12" s="1"/>
  <c r="H91" i="12"/>
  <c r="E91" i="12" s="1"/>
  <c r="H122" i="12"/>
  <c r="E122" i="12" s="1"/>
  <c r="H141" i="12"/>
  <c r="E141" i="12" s="1"/>
  <c r="H144" i="12"/>
  <c r="E144" i="12" s="1"/>
  <c r="H201" i="12"/>
  <c r="E201" i="12" s="1"/>
  <c r="H281" i="12"/>
  <c r="E281" i="12" s="1"/>
  <c r="H59" i="12"/>
  <c r="E59" i="12" s="1"/>
  <c r="H148" i="12"/>
  <c r="E148" i="12" s="1"/>
  <c r="H138" i="12"/>
  <c r="E138" i="12" s="1"/>
  <c r="H143" i="12"/>
  <c r="E143" i="12" s="1"/>
  <c r="H17" i="12"/>
  <c r="E17" i="12" s="1"/>
  <c r="H187" i="12"/>
  <c r="E187" i="12" s="1"/>
  <c r="H252" i="12"/>
  <c r="E252" i="12" s="1"/>
  <c r="H306" i="12"/>
  <c r="E306" i="12" s="1"/>
  <c r="H301" i="12"/>
  <c r="E301" i="12" s="1"/>
  <c r="H2" i="12"/>
  <c r="E2" i="12" s="1"/>
  <c r="H176" i="12"/>
  <c r="E176" i="12" s="1"/>
  <c r="H195" i="12"/>
  <c r="E195" i="12" s="1"/>
  <c r="H214" i="12"/>
  <c r="E214" i="12" s="1"/>
  <c r="H296" i="12"/>
  <c r="E296" i="12" s="1"/>
  <c r="H282" i="12"/>
  <c r="E282" i="12" s="1"/>
  <c r="H274" i="12"/>
  <c r="E274" i="12" s="1"/>
  <c r="H25" i="12"/>
  <c r="E25" i="12" s="1"/>
  <c r="H162" i="12"/>
  <c r="E162" i="12" s="1"/>
  <c r="H222" i="12"/>
  <c r="E222" i="12" s="1"/>
  <c r="H254" i="12"/>
  <c r="E254" i="12" s="1"/>
  <c r="H170" i="12"/>
  <c r="E170" i="12" s="1"/>
  <c r="H178" i="12"/>
  <c r="E178" i="12" s="1"/>
  <c r="H238" i="12"/>
  <c r="E238" i="12" s="1"/>
  <c r="H85" i="12"/>
  <c r="E85" i="12" s="1"/>
  <c r="H113" i="12"/>
  <c r="E113" i="12" s="1"/>
  <c r="H118" i="12"/>
  <c r="E118" i="12" s="1"/>
  <c r="H134" i="12"/>
  <c r="E134" i="12" s="1"/>
  <c r="H5" i="12"/>
  <c r="E5" i="12" s="1"/>
  <c r="H57" i="12"/>
  <c r="E57" i="12" s="1"/>
  <c r="H24" i="12"/>
  <c r="E24" i="12" s="1"/>
  <c r="H158" i="12"/>
  <c r="E158" i="12" s="1"/>
  <c r="H163" i="12"/>
  <c r="E163" i="12" s="1"/>
  <c r="H65" i="12"/>
  <c r="E65" i="12" s="1"/>
  <c r="H72" i="12"/>
  <c r="E72" i="12" s="1"/>
  <c r="H53" i="12"/>
  <c r="E53" i="12" s="1"/>
  <c r="H290" i="12"/>
  <c r="E290" i="12" s="1"/>
  <c r="H279" i="12"/>
  <c r="E279" i="12" s="1"/>
  <c r="H264" i="12"/>
  <c r="E264" i="12" s="1"/>
  <c r="H261" i="12"/>
  <c r="E261" i="12" s="1"/>
  <c r="H90" i="12"/>
  <c r="E90" i="12" s="1"/>
  <c r="H166" i="12"/>
  <c r="E166" i="12" s="1"/>
  <c r="H9" i="12"/>
  <c r="E9" i="12" s="1"/>
  <c r="H188" i="12"/>
  <c r="E188" i="12" s="1"/>
  <c r="H207" i="12"/>
  <c r="E207" i="12" s="1"/>
  <c r="H246" i="12"/>
  <c r="E246" i="12" s="1"/>
  <c r="H299" i="12"/>
  <c r="E299" i="12" s="1"/>
  <c r="H291" i="12"/>
  <c r="E291" i="12" s="1"/>
  <c r="H288" i="12"/>
  <c r="E288" i="12" s="1"/>
  <c r="H271" i="12"/>
  <c r="E271" i="12" s="1"/>
  <c r="H80" i="12"/>
  <c r="E80" i="12" s="1"/>
  <c r="H83" i="12"/>
  <c r="E83" i="12" s="1"/>
  <c r="H182" i="12"/>
  <c r="E182" i="12" s="1"/>
  <c r="H204" i="12"/>
  <c r="E204" i="12" s="1"/>
  <c r="H253" i="12"/>
  <c r="E253" i="12" s="1"/>
  <c r="H317" i="12"/>
  <c r="E317" i="12" s="1"/>
  <c r="H308" i="12"/>
  <c r="E308" i="12" s="1"/>
  <c r="H305" i="12"/>
  <c r="E305" i="12" s="1"/>
  <c r="H294" i="12"/>
  <c r="E294" i="12" s="1"/>
  <c r="H283" i="12"/>
  <c r="E283" i="12" s="1"/>
  <c r="H272" i="12"/>
  <c r="E272" i="12" s="1"/>
  <c r="H71" i="12"/>
  <c r="E71" i="12" s="1"/>
  <c r="H265" i="12"/>
  <c r="E265" i="12" s="1"/>
  <c r="H262" i="12"/>
  <c r="E262" i="12" s="1"/>
  <c r="H32" i="12"/>
  <c r="E32" i="12" s="1"/>
  <c r="H31" i="12"/>
  <c r="E31" i="12" s="1"/>
  <c r="H44" i="12"/>
  <c r="E44" i="12" s="1"/>
  <c r="H19" i="12"/>
  <c r="E19" i="12" s="1"/>
  <c r="H68" i="12"/>
  <c r="E68" i="12" s="1"/>
  <c r="H145" i="12"/>
  <c r="E145" i="12" s="1"/>
  <c r="H66" i="12"/>
  <c r="E66" i="12" s="1"/>
  <c r="H41" i="12"/>
  <c r="E41" i="12" s="1"/>
  <c r="H46" i="12"/>
  <c r="E46" i="12" s="1"/>
  <c r="H223" i="12"/>
  <c r="E223" i="12" s="1"/>
  <c r="H258" i="12"/>
  <c r="E258" i="12" s="1"/>
  <c r="H310" i="12"/>
  <c r="E310" i="12" s="1"/>
  <c r="H300" i="12"/>
  <c r="E300" i="12" s="1"/>
  <c r="H297" i="12"/>
  <c r="E297" i="12" s="1"/>
  <c r="H286" i="12"/>
  <c r="E286" i="12" s="1"/>
  <c r="H267" i="12"/>
  <c r="E267" i="12" s="1"/>
  <c r="H81" i="12"/>
  <c r="E81" i="12" s="1"/>
  <c r="H3" i="12"/>
  <c r="E3" i="12" s="1"/>
  <c r="H33" i="12"/>
  <c r="E33" i="12" s="1"/>
  <c r="H220" i="12"/>
  <c r="E220" i="12" s="1"/>
  <c r="H23" i="12"/>
  <c r="E23" i="12" s="1"/>
  <c r="H239" i="12"/>
  <c r="E239" i="12" s="1"/>
  <c r="H318" i="12"/>
  <c r="E318" i="12" s="1"/>
  <c r="H312" i="12"/>
  <c r="E312" i="12" s="1"/>
  <c r="H303" i="12"/>
  <c r="E303" i="12" s="1"/>
  <c r="H292" i="12"/>
  <c r="E292" i="12" s="1"/>
  <c r="H289" i="12"/>
  <c r="E289" i="12" s="1"/>
  <c r="H278" i="12"/>
  <c r="E278" i="12" s="1"/>
  <c r="H275" i="12"/>
  <c r="E275" i="12" s="1"/>
  <c r="H266" i="12"/>
  <c r="E266" i="12" s="1"/>
  <c r="H260" i="12"/>
  <c r="E260" i="12" s="1"/>
  <c r="H27" i="12"/>
  <c r="E27" i="12" s="1"/>
  <c r="H38" i="12"/>
  <c r="E38" i="12" s="1"/>
  <c r="H77" i="12"/>
  <c r="E77" i="12" s="1"/>
  <c r="H137" i="12"/>
  <c r="E137" i="12" s="1"/>
  <c r="H12" i="12"/>
  <c r="E12" i="12" s="1"/>
  <c r="H247" i="12"/>
  <c r="E247" i="12" s="1"/>
  <c r="H255" i="12"/>
  <c r="E255" i="12" s="1"/>
  <c r="H98" i="12"/>
  <c r="E98" i="12" s="1"/>
  <c r="H105" i="12"/>
  <c r="E105" i="12" s="1"/>
  <c r="H108" i="12"/>
  <c r="E108" i="12" s="1"/>
  <c r="H121" i="12"/>
  <c r="E121" i="12" s="1"/>
  <c r="H124" i="12"/>
  <c r="E124" i="12" s="1"/>
  <c r="H129" i="12"/>
  <c r="E129" i="12" s="1"/>
  <c r="H15" i="12"/>
  <c r="E15" i="12" s="1"/>
  <c r="H232" i="12"/>
  <c r="E232" i="12" s="1"/>
  <c r="H298" i="12"/>
  <c r="E298" i="12" s="1"/>
  <c r="H287" i="12"/>
  <c r="E287" i="12" s="1"/>
  <c r="H284" i="12"/>
  <c r="E284" i="12" s="1"/>
  <c r="H273" i="12"/>
  <c r="E273" i="12" s="1"/>
  <c r="H18" i="12"/>
  <c r="E18" i="12" s="1"/>
  <c r="H82" i="12"/>
  <c r="E82" i="12" s="1"/>
  <c r="H263" i="12"/>
  <c r="E263" i="12" s="1"/>
  <c r="H10" i="12"/>
  <c r="E10" i="12" s="1"/>
  <c r="H87" i="12"/>
  <c r="E87" i="12" s="1"/>
  <c r="H50" i="12"/>
  <c r="E50" i="12" s="1"/>
  <c r="H56" i="12"/>
  <c r="E56" i="12" s="1"/>
  <c r="H79" i="12"/>
  <c r="E79" i="12" s="1"/>
  <c r="H104" i="12"/>
  <c r="E104" i="12" s="1"/>
  <c r="H115" i="12"/>
  <c r="E115" i="12" s="1"/>
  <c r="H126" i="12"/>
  <c r="E126" i="12" s="1"/>
  <c r="H132" i="12"/>
  <c r="E132" i="12" s="1"/>
  <c r="H29" i="12"/>
  <c r="E29" i="12" s="1"/>
  <c r="H140" i="12"/>
  <c r="E140" i="12" s="1"/>
  <c r="H150" i="12"/>
  <c r="E150" i="12" s="1"/>
  <c r="H160" i="12"/>
  <c r="E160" i="12" s="1"/>
  <c r="H8" i="12"/>
  <c r="E8" i="12" s="1"/>
  <c r="H30" i="12"/>
  <c r="E30" i="12" s="1"/>
  <c r="H47" i="12"/>
  <c r="E47" i="12" s="1"/>
  <c r="H173" i="12"/>
  <c r="E173" i="12" s="1"/>
  <c r="H184" i="12"/>
  <c r="E184" i="12" s="1"/>
  <c r="H198" i="12"/>
  <c r="E198" i="12" s="1"/>
  <c r="H210" i="12"/>
  <c r="E210" i="12" s="1"/>
  <c r="H224" i="12"/>
  <c r="E224" i="12" s="1"/>
  <c r="H237" i="12"/>
  <c r="E237" i="12" s="1"/>
  <c r="H249" i="12"/>
  <c r="E249" i="12" s="1"/>
  <c r="H213" i="12"/>
  <c r="E213" i="12" s="1"/>
  <c r="H218" i="12"/>
  <c r="E218" i="12" s="1"/>
  <c r="H227" i="12"/>
  <c r="E227" i="12" s="1"/>
  <c r="H35" i="12"/>
  <c r="E35" i="12" s="1"/>
  <c r="H63" i="12"/>
  <c r="E63" i="12" s="1"/>
  <c r="H240" i="12"/>
  <c r="E240" i="12" s="1"/>
  <c r="H243" i="12"/>
  <c r="E243" i="12" s="1"/>
  <c r="H48" i="12"/>
  <c r="E48" i="12" s="1"/>
  <c r="H64" i="12"/>
  <c r="E64" i="12" s="1"/>
  <c r="H96" i="12"/>
  <c r="E96" i="12" s="1"/>
  <c r="H99" i="12"/>
  <c r="E99" i="12" s="1"/>
  <c r="H117" i="12"/>
  <c r="E117" i="12" s="1"/>
  <c r="H120" i="12"/>
  <c r="E120" i="12" s="1"/>
  <c r="H131" i="12"/>
  <c r="E131" i="12" s="1"/>
  <c r="H26" i="12"/>
  <c r="E26" i="12" s="1"/>
  <c r="H51" i="12"/>
  <c r="E51" i="12" s="1"/>
  <c r="H139" i="12"/>
  <c r="E139" i="12" s="1"/>
  <c r="H152" i="12"/>
  <c r="E152" i="12" s="1"/>
  <c r="H155" i="12"/>
  <c r="E155" i="12" s="1"/>
  <c r="H165" i="12"/>
  <c r="E165" i="12" s="1"/>
  <c r="H34" i="12"/>
  <c r="E34" i="12" s="1"/>
  <c r="H55" i="12"/>
  <c r="E55" i="12" s="1"/>
  <c r="H172" i="12"/>
  <c r="E172" i="12" s="1"/>
  <c r="H181" i="12"/>
  <c r="E181" i="12" s="1"/>
  <c r="H186" i="12"/>
  <c r="E186" i="12" s="1"/>
  <c r="H206" i="12"/>
  <c r="E206" i="12" s="1"/>
  <c r="H212" i="12"/>
  <c r="E212" i="12" s="1"/>
  <c r="H226" i="12"/>
  <c r="E226" i="12" s="1"/>
  <c r="H234" i="12"/>
  <c r="E234" i="12" s="1"/>
  <c r="H245" i="12"/>
  <c r="E245" i="12" s="1"/>
  <c r="H257" i="12"/>
  <c r="E257" i="12" s="1"/>
  <c r="H7" i="12"/>
  <c r="E7" i="12" s="1"/>
  <c r="H16" i="12"/>
  <c r="E16" i="12" s="1"/>
  <c r="H28" i="12"/>
  <c r="E28" i="12" s="1"/>
  <c r="H73" i="12"/>
  <c r="E73" i="12" s="1"/>
  <c r="H93" i="12"/>
  <c r="E93" i="12" s="1"/>
  <c r="H103" i="12"/>
  <c r="E103" i="12" s="1"/>
  <c r="H106" i="12"/>
  <c r="E106" i="12" s="1"/>
  <c r="H125" i="12"/>
  <c r="E125" i="12" s="1"/>
  <c r="H128" i="12"/>
  <c r="E128" i="12" s="1"/>
  <c r="H11" i="12"/>
  <c r="E11" i="12" s="1"/>
  <c r="H39" i="12"/>
  <c r="E39" i="12" s="1"/>
  <c r="H78" i="12"/>
  <c r="E78" i="12" s="1"/>
  <c r="H159" i="12"/>
  <c r="E159" i="12" s="1"/>
  <c r="H6" i="12"/>
  <c r="E6" i="12" s="1"/>
  <c r="H62" i="12"/>
  <c r="E62" i="12" s="1"/>
  <c r="H183" i="12"/>
  <c r="E183" i="12" s="1"/>
  <c r="H189" i="12"/>
  <c r="E189" i="12" s="1"/>
  <c r="H191" i="12"/>
  <c r="E191" i="12" s="1"/>
  <c r="H203" i="12"/>
  <c r="E203" i="12" s="1"/>
  <c r="H215" i="12"/>
  <c r="E215" i="12" s="1"/>
  <c r="H228" i="12"/>
  <c r="E228" i="12" s="1"/>
  <c r="H75" i="12"/>
  <c r="E75" i="12" s="1"/>
  <c r="H236" i="12"/>
  <c r="E236" i="12" s="1"/>
  <c r="H242" i="12"/>
  <c r="E242" i="12" s="1"/>
  <c r="H248" i="12"/>
  <c r="E248" i="12" s="1"/>
  <c r="H251" i="12"/>
  <c r="E251" i="12" s="1"/>
  <c r="H60" i="12"/>
  <c r="E60" i="12" s="1"/>
  <c r="H95" i="12"/>
  <c r="E95" i="12" s="1"/>
  <c r="H101" i="12"/>
  <c r="E101" i="12" s="1"/>
  <c r="H111" i="12"/>
  <c r="E111" i="12" s="1"/>
  <c r="H114" i="12"/>
  <c r="E114" i="12" s="1"/>
  <c r="H133" i="12"/>
  <c r="E133" i="12" s="1"/>
  <c r="H136" i="12"/>
  <c r="E136" i="12" s="1"/>
  <c r="H49" i="12"/>
  <c r="E49" i="12" s="1"/>
  <c r="H37" i="12"/>
  <c r="E37" i="12" s="1"/>
  <c r="H147" i="12"/>
  <c r="E147" i="12" s="1"/>
  <c r="H149" i="12"/>
  <c r="E149" i="12" s="1"/>
  <c r="H4" i="12"/>
  <c r="E4" i="12" s="1"/>
  <c r="H52" i="12"/>
  <c r="E52" i="12" s="1"/>
  <c r="H171" i="12"/>
  <c r="E171" i="12" s="1"/>
  <c r="H180" i="12"/>
  <c r="E180" i="12" s="1"/>
  <c r="H194" i="12"/>
  <c r="E194" i="12" s="1"/>
  <c r="H217" i="12"/>
  <c r="E217" i="12" s="1"/>
  <c r="H231" i="12"/>
  <c r="E231" i="12" s="1"/>
  <c r="H43" i="12"/>
  <c r="E43" i="12" s="1"/>
  <c r="H92" i="12"/>
  <c r="E92" i="12" s="1"/>
  <c r="H102" i="12"/>
  <c r="E102" i="12" s="1"/>
  <c r="H21" i="12"/>
  <c r="E21" i="12" s="1"/>
  <c r="H36" i="12"/>
  <c r="E36" i="12" s="1"/>
  <c r="H74" i="12"/>
  <c r="E74" i="12" s="1"/>
  <c r="H22" i="12"/>
  <c r="E22" i="12" s="1"/>
  <c r="H168" i="12"/>
  <c r="E168" i="12" s="1"/>
  <c r="H42" i="12"/>
  <c r="E42" i="12" s="1"/>
  <c r="H199" i="12"/>
  <c r="E199" i="12" s="1"/>
  <c r="H211" i="12"/>
  <c r="E211" i="12" s="1"/>
  <c r="H225" i="12"/>
  <c r="E225" i="12" s="1"/>
  <c r="H244" i="12"/>
  <c r="E244" i="12" s="1"/>
  <c r="H250" i="12"/>
  <c r="E250" i="12" s="1"/>
  <c r="H256" i="12"/>
  <c r="E256" i="12" s="1"/>
  <c r="H20" i="12"/>
  <c r="E20" i="12" s="1"/>
  <c r="H67" i="12"/>
  <c r="E67" i="12" s="1"/>
  <c r="H89" i="12"/>
  <c r="E89" i="12" s="1"/>
  <c r="H100" i="12"/>
  <c r="E100" i="12" s="1"/>
  <c r="H110" i="12"/>
  <c r="E110" i="12" s="1"/>
  <c r="H116" i="12"/>
  <c r="E116" i="12" s="1"/>
  <c r="H127" i="12"/>
  <c r="E127" i="12" s="1"/>
  <c r="H130" i="12"/>
  <c r="E130" i="12" s="1"/>
  <c r="H61" i="12"/>
  <c r="E61" i="12" s="1"/>
  <c r="H146" i="12"/>
  <c r="E146" i="12" s="1"/>
  <c r="H151" i="12"/>
  <c r="E151" i="12" s="1"/>
  <c r="H161" i="12"/>
  <c r="E161" i="12" s="1"/>
  <c r="H164" i="12"/>
  <c r="E164" i="12" s="1"/>
  <c r="H13" i="12"/>
  <c r="E13" i="12" s="1"/>
  <c r="H40" i="12"/>
  <c r="E40" i="12" s="1"/>
  <c r="H58" i="12"/>
  <c r="E58" i="12" s="1"/>
  <c r="H69" i="12"/>
  <c r="E69" i="12" s="1"/>
  <c r="H179" i="12"/>
  <c r="E179" i="12" s="1"/>
  <c r="H185" i="12"/>
  <c r="E185" i="12" s="1"/>
  <c r="H190" i="12"/>
  <c r="E190" i="12" s="1"/>
  <c r="H202" i="12"/>
  <c r="E202" i="12" s="1"/>
  <c r="H45" i="12"/>
  <c r="E45" i="12" s="1"/>
  <c r="H70" i="12"/>
  <c r="E70" i="12" s="1"/>
  <c r="H241" i="12"/>
  <c r="E241" i="12" s="1"/>
  <c r="E89" i="9"/>
  <c r="E239" i="9"/>
  <c r="E170" i="9"/>
  <c r="E139" i="9"/>
  <c r="E132" i="9"/>
  <c r="E197" i="9"/>
  <c r="E69" i="9"/>
  <c r="E157" i="9"/>
  <c r="E63" i="9"/>
  <c r="E35" i="9"/>
  <c r="E53" i="9"/>
  <c r="E137" i="9"/>
  <c r="E96" i="9"/>
  <c r="E46" i="9"/>
  <c r="E245" i="9"/>
  <c r="E56" i="9"/>
  <c r="E39" i="9"/>
  <c r="E117" i="9"/>
  <c r="E25" i="9"/>
  <c r="E211" i="9"/>
  <c r="E203" i="9"/>
  <c r="E12" i="9"/>
  <c r="E215" i="9"/>
  <c r="E191" i="9"/>
  <c r="E87" i="9"/>
  <c r="E243" i="9"/>
  <c r="E235" i="9"/>
  <c r="E182" i="9"/>
  <c r="E128" i="9"/>
  <c r="E230" i="9"/>
  <c r="E225" i="9"/>
  <c r="E19" i="9"/>
  <c r="E193" i="9"/>
  <c r="E60" i="9"/>
  <c r="E29" i="9"/>
  <c r="E23" i="9"/>
  <c r="E71" i="9"/>
  <c r="E90" i="9"/>
  <c r="E16" i="9"/>
  <c r="E249" i="9"/>
  <c r="E196" i="9"/>
  <c r="E57" i="9"/>
  <c r="E8" i="9"/>
  <c r="E7" i="9"/>
  <c r="E120" i="9"/>
  <c r="E118" i="9"/>
  <c r="H106" i="9"/>
  <c r="E106" i="9" s="1"/>
  <c r="H76" i="9"/>
  <c r="E76" i="9" s="1"/>
  <c r="H101" i="9"/>
  <c r="E101" i="9" s="1"/>
  <c r="H77" i="9"/>
  <c r="E77" i="9" s="1"/>
  <c r="H72" i="9"/>
  <c r="E72" i="9" s="1"/>
  <c r="H98" i="9"/>
  <c r="E98" i="9" s="1"/>
  <c r="H66" i="9"/>
  <c r="E66" i="9" s="1"/>
  <c r="Q15" i="10"/>
  <c r="H15" i="10" s="1"/>
  <c r="E15" i="10" s="1"/>
  <c r="P26" i="10"/>
  <c r="H212" i="9"/>
  <c r="E212" i="9" s="1"/>
  <c r="H145" i="9"/>
  <c r="E145" i="9" s="1"/>
  <c r="H228" i="9"/>
  <c r="E228" i="9" s="1"/>
  <c r="H83" i="9"/>
  <c r="E83" i="9" s="1"/>
  <c r="H80" i="9"/>
  <c r="E80" i="9" s="1"/>
  <c r="Q12" i="10"/>
  <c r="R23" i="10"/>
  <c r="H23" i="10" s="1"/>
  <c r="E23" i="10" s="1"/>
  <c r="G5" i="10"/>
  <c r="P24" i="10"/>
  <c r="H24" i="10" s="1"/>
  <c r="E24" i="10" s="1"/>
  <c r="P14" i="10"/>
  <c r="R13" i="10"/>
  <c r="H196" i="9"/>
  <c r="P11" i="10"/>
  <c r="R8" i="10"/>
  <c r="H8" i="10" s="1"/>
  <c r="I19" i="10"/>
  <c r="I3" i="10"/>
  <c r="H226" i="9"/>
  <c r="E226" i="9" s="1"/>
  <c r="H218" i="9"/>
  <c r="E218" i="9" s="1"/>
  <c r="G4" i="10"/>
  <c r="G8" i="10"/>
  <c r="P21" i="10"/>
  <c r="H21" i="10" s="1"/>
  <c r="E21" i="10" s="1"/>
  <c r="Q10" i="10"/>
  <c r="H10" i="10" s="1"/>
  <c r="E10" i="10" s="1"/>
  <c r="R7" i="10"/>
  <c r="G13" i="10"/>
  <c r="G33" i="10"/>
  <c r="P20" i="10"/>
  <c r="P9" i="10"/>
  <c r="R30" i="10"/>
  <c r="R6" i="10"/>
  <c r="H6" i="10" s="1"/>
  <c r="E6" i="10" s="1"/>
  <c r="G34" i="10"/>
  <c r="G7" i="10"/>
  <c r="R3" i="10"/>
  <c r="H3" i="10" s="1"/>
  <c r="I16" i="10"/>
  <c r="G35" i="10"/>
  <c r="P17" i="10"/>
  <c r="R27" i="10"/>
  <c r="I5" i="10"/>
  <c r="R29" i="10"/>
  <c r="H29" i="10" s="1"/>
  <c r="E29" i="10" s="1"/>
  <c r="G3" i="10"/>
  <c r="G31" i="10"/>
  <c r="P28" i="10"/>
  <c r="H28" i="10" s="1"/>
  <c r="E28" i="10" s="1"/>
  <c r="Q4" i="10"/>
  <c r="H4" i="10" s="1"/>
  <c r="I22" i="10"/>
  <c r="H120" i="9"/>
  <c r="H240" i="9"/>
  <c r="E240" i="9" s="1"/>
  <c r="H165" i="9"/>
  <c r="E165" i="9" s="1"/>
  <c r="H146" i="9"/>
  <c r="E146" i="9" s="1"/>
  <c r="H69" i="9"/>
  <c r="H32" i="9"/>
  <c r="E32" i="9" s="1"/>
  <c r="H249" i="9"/>
  <c r="H96" i="9"/>
  <c r="H86" i="9"/>
  <c r="E86" i="9" s="1"/>
  <c r="H220" i="9"/>
  <c r="E220" i="9" s="1"/>
  <c r="H16" i="10"/>
  <c r="H102" i="9"/>
  <c r="E102" i="9" s="1"/>
  <c r="H107" i="9"/>
  <c r="E107" i="9" s="1"/>
  <c r="H65" i="9"/>
  <c r="E65" i="9" s="1"/>
  <c r="P2" i="10"/>
  <c r="H2" i="10" s="1"/>
  <c r="H12" i="9"/>
  <c r="H248" i="9"/>
  <c r="E248" i="9" s="1"/>
  <c r="H180" i="9"/>
  <c r="E180" i="9" s="1"/>
  <c r="H172" i="9"/>
  <c r="E172" i="9" s="1"/>
  <c r="H68" i="9"/>
  <c r="E68" i="9" s="1"/>
  <c r="H71" i="9"/>
  <c r="H42" i="9"/>
  <c r="E42" i="9" s="1"/>
  <c r="G36" i="10"/>
  <c r="G17" i="10"/>
  <c r="R5" i="10"/>
  <c r="H5" i="10" s="1"/>
  <c r="H243" i="9"/>
  <c r="H232" i="9"/>
  <c r="E232" i="9" s="1"/>
  <c r="H194" i="9"/>
  <c r="E194" i="9" s="1"/>
  <c r="G11" i="10"/>
  <c r="R12" i="10"/>
  <c r="H36" i="10" s="1"/>
  <c r="I11" i="10"/>
  <c r="H23" i="9"/>
  <c r="H16" i="9"/>
  <c r="H138" i="9"/>
  <c r="E138" i="9" s="1"/>
  <c r="H130" i="9"/>
  <c r="E130" i="9" s="1"/>
  <c r="H34" i="9"/>
  <c r="E34" i="9" s="1"/>
  <c r="H63" i="9"/>
  <c r="G48" i="10"/>
  <c r="Q7" i="10"/>
  <c r="R35" i="10"/>
  <c r="H47" i="9"/>
  <c r="E47" i="9" s="1"/>
  <c r="H27" i="9"/>
  <c r="E27" i="9" s="1"/>
  <c r="H241" i="9"/>
  <c r="E241" i="9" s="1"/>
  <c r="H238" i="9"/>
  <c r="E238" i="9" s="1"/>
  <c r="H233" i="9"/>
  <c r="E233" i="9" s="1"/>
  <c r="H67" i="9"/>
  <c r="E67" i="9" s="1"/>
  <c r="H82" i="9"/>
  <c r="E82" i="9" s="1"/>
  <c r="G2" i="10"/>
  <c r="I2" i="10"/>
  <c r="H56" i="9"/>
  <c r="H123" i="9"/>
  <c r="E123" i="9" s="1"/>
  <c r="G20" i="10"/>
  <c r="R25" i="10"/>
  <c r="H44" i="10" s="1"/>
  <c r="E44" i="10" s="1"/>
  <c r="I20" i="10"/>
  <c r="H247" i="9"/>
  <c r="E247" i="9" s="1"/>
  <c r="H239" i="9"/>
  <c r="H209" i="9"/>
  <c r="E209" i="9" s="1"/>
  <c r="H204" i="9"/>
  <c r="E204" i="9" s="1"/>
  <c r="H201" i="9"/>
  <c r="E201" i="9" s="1"/>
  <c r="H174" i="9"/>
  <c r="E174" i="9" s="1"/>
  <c r="H139" i="9"/>
  <c r="H75" i="9"/>
  <c r="E75" i="9" s="1"/>
  <c r="H64" i="9"/>
  <c r="E64" i="9" s="1"/>
  <c r="H33" i="9"/>
  <c r="E33" i="9" s="1"/>
  <c r="H61" i="9"/>
  <c r="E61" i="9" s="1"/>
  <c r="H50" i="9"/>
  <c r="E50" i="9" s="1"/>
  <c r="H234" i="9"/>
  <c r="E234" i="9" s="1"/>
  <c r="H231" i="9"/>
  <c r="E231" i="9" s="1"/>
  <c r="H215" i="9"/>
  <c r="H190" i="9"/>
  <c r="E190" i="9" s="1"/>
  <c r="H166" i="9"/>
  <c r="E166" i="9" s="1"/>
  <c r="H158" i="9"/>
  <c r="E158" i="9" s="1"/>
  <c r="H150" i="9"/>
  <c r="E150" i="9" s="1"/>
  <c r="H213" i="9"/>
  <c r="E213" i="9" s="1"/>
  <c r="H31" i="9"/>
  <c r="E31" i="9" s="1"/>
  <c r="H40" i="9"/>
  <c r="E40" i="9" s="1"/>
  <c r="H244" i="9"/>
  <c r="E244" i="9" s="1"/>
  <c r="H45" i="9"/>
  <c r="E45" i="9" s="1"/>
  <c r="H222" i="9"/>
  <c r="E222" i="9" s="1"/>
  <c r="H216" i="9"/>
  <c r="E216" i="9" s="1"/>
  <c r="H11" i="9"/>
  <c r="E11" i="9" s="1"/>
  <c r="H193" i="9"/>
  <c r="H177" i="9"/>
  <c r="E177" i="9" s="1"/>
  <c r="H168" i="9"/>
  <c r="E168" i="9" s="1"/>
  <c r="H164" i="9"/>
  <c r="E164" i="9" s="1"/>
  <c r="H159" i="9"/>
  <c r="E159" i="9" s="1"/>
  <c r="H39" i="9"/>
  <c r="H7" i="9"/>
  <c r="H134" i="9"/>
  <c r="E134" i="9" s="1"/>
  <c r="H125" i="9"/>
  <c r="E125" i="9" s="1"/>
  <c r="H21" i="9"/>
  <c r="E21" i="9" s="1"/>
  <c r="H10" i="9"/>
  <c r="E10" i="9" s="1"/>
  <c r="H219" i="9"/>
  <c r="E219" i="9" s="1"/>
  <c r="H186" i="9"/>
  <c r="E186" i="9" s="1"/>
  <c r="H242" i="9"/>
  <c r="E242" i="9" s="1"/>
  <c r="H235" i="9"/>
  <c r="H229" i="9"/>
  <c r="E229" i="9" s="1"/>
  <c r="H225" i="9"/>
  <c r="H207" i="9"/>
  <c r="E207" i="9" s="1"/>
  <c r="H198" i="9"/>
  <c r="E198" i="9" s="1"/>
  <c r="H43" i="9"/>
  <c r="E43" i="9" s="1"/>
  <c r="H181" i="9"/>
  <c r="E181" i="9" s="1"/>
  <c r="H175" i="9"/>
  <c r="E175" i="9" s="1"/>
  <c r="H162" i="9"/>
  <c r="E162" i="9" s="1"/>
  <c r="H53" i="9"/>
  <c r="H18" i="9"/>
  <c r="E18" i="9" s="1"/>
  <c r="H143" i="9"/>
  <c r="E143" i="9" s="1"/>
  <c r="H140" i="9"/>
  <c r="E140" i="9" s="1"/>
  <c r="H137" i="9"/>
  <c r="H29" i="9"/>
  <c r="H122" i="9"/>
  <c r="E122" i="9" s="1"/>
  <c r="H119" i="9"/>
  <c r="E119" i="9" s="1"/>
  <c r="H245" i="9"/>
  <c r="H223" i="9"/>
  <c r="E223" i="9" s="1"/>
  <c r="H214" i="9"/>
  <c r="E214" i="9" s="1"/>
  <c r="H208" i="9"/>
  <c r="E208" i="9" s="1"/>
  <c r="H195" i="9"/>
  <c r="E195" i="9" s="1"/>
  <c r="H191" i="9"/>
  <c r="H187" i="9"/>
  <c r="E187" i="9" s="1"/>
  <c r="H169" i="9"/>
  <c r="E169" i="9" s="1"/>
  <c r="H157" i="9"/>
  <c r="H156" i="9"/>
  <c r="E156" i="9" s="1"/>
  <c r="H151" i="9"/>
  <c r="E151" i="9" s="1"/>
  <c r="H4" i="9"/>
  <c r="E4" i="9" s="1"/>
  <c r="H135" i="9"/>
  <c r="E135" i="9" s="1"/>
  <c r="H129" i="9"/>
  <c r="E129" i="9" s="1"/>
  <c r="H126" i="9"/>
  <c r="E126" i="9" s="1"/>
  <c r="H55" i="9"/>
  <c r="E55" i="9" s="1"/>
  <c r="H5" i="9"/>
  <c r="E5" i="9" s="1"/>
  <c r="H30" i="9"/>
  <c r="E30" i="9" s="1"/>
  <c r="H28" i="9"/>
  <c r="E28" i="9" s="1"/>
  <c r="H13" i="9"/>
  <c r="E13" i="9" s="1"/>
  <c r="H236" i="9"/>
  <c r="E236" i="9" s="1"/>
  <c r="H227" i="9"/>
  <c r="E227" i="9" s="1"/>
  <c r="H221" i="9"/>
  <c r="E221" i="9" s="1"/>
  <c r="H217" i="9"/>
  <c r="E217" i="9" s="1"/>
  <c r="H199" i="9"/>
  <c r="E199" i="9" s="1"/>
  <c r="H19" i="9"/>
  <c r="H192" i="9"/>
  <c r="E192" i="9" s="1"/>
  <c r="H173" i="9"/>
  <c r="E173" i="9" s="1"/>
  <c r="H167" i="9"/>
  <c r="E167" i="9" s="1"/>
  <c r="H163" i="9"/>
  <c r="E163" i="9" s="1"/>
  <c r="H160" i="9"/>
  <c r="E160" i="9" s="1"/>
  <c r="H154" i="9"/>
  <c r="E154" i="9" s="1"/>
  <c r="H8" i="9"/>
  <c r="H147" i="9"/>
  <c r="E147" i="9" s="1"/>
  <c r="H144" i="9"/>
  <c r="E144" i="9" s="1"/>
  <c r="H141" i="9"/>
  <c r="E141" i="9" s="1"/>
  <c r="H132" i="9"/>
  <c r="H35" i="9"/>
  <c r="H117" i="9"/>
  <c r="H48" i="9"/>
  <c r="E48" i="9" s="1"/>
  <c r="H205" i="9"/>
  <c r="E205" i="9" s="1"/>
  <c r="H153" i="9"/>
  <c r="E153" i="9" s="1"/>
  <c r="H94" i="9"/>
  <c r="E94" i="9" s="1"/>
  <c r="H78" i="9"/>
  <c r="E78" i="9" s="1"/>
  <c r="H52" i="9"/>
  <c r="E52" i="9" s="1"/>
  <c r="H36" i="9"/>
  <c r="E36" i="9" s="1"/>
  <c r="H224" i="9"/>
  <c r="E224" i="9" s="1"/>
  <c r="H203" i="9"/>
  <c r="H202" i="9"/>
  <c r="E202" i="9" s="1"/>
  <c r="H197" i="9"/>
  <c r="H51" i="9"/>
  <c r="E51" i="9" s="1"/>
  <c r="H185" i="9"/>
  <c r="E185" i="9" s="1"/>
  <c r="H176" i="9"/>
  <c r="E176" i="9" s="1"/>
  <c r="H170" i="9"/>
  <c r="H24" i="9"/>
  <c r="E24" i="9" s="1"/>
  <c r="H14" i="9"/>
  <c r="E14" i="9" s="1"/>
  <c r="H148" i="9"/>
  <c r="E148" i="9" s="1"/>
  <c r="H133" i="9"/>
  <c r="E133" i="9" s="1"/>
  <c r="H49" i="9"/>
  <c r="E49" i="9" s="1"/>
  <c r="H26" i="9"/>
  <c r="E26" i="9" s="1"/>
  <c r="H17" i="9"/>
  <c r="E17" i="9" s="1"/>
  <c r="H3" i="9"/>
  <c r="E3" i="9" s="1"/>
  <c r="H211" i="9"/>
  <c r="H210" i="9"/>
  <c r="E210" i="9" s="1"/>
  <c r="H57" i="9"/>
  <c r="H184" i="9"/>
  <c r="E184" i="9" s="1"/>
  <c r="H178" i="9"/>
  <c r="E178" i="9" s="1"/>
  <c r="H250" i="9"/>
  <c r="E250" i="9" s="1"/>
  <c r="H246" i="9"/>
  <c r="E246" i="9" s="1"/>
  <c r="H237" i="9"/>
  <c r="E237" i="9" s="1"/>
  <c r="H230" i="9"/>
  <c r="H206" i="9"/>
  <c r="E206" i="9" s="1"/>
  <c r="H200" i="9"/>
  <c r="E200" i="9" s="1"/>
  <c r="H189" i="9"/>
  <c r="E189" i="9" s="1"/>
  <c r="H188" i="9"/>
  <c r="E188" i="9" s="1"/>
  <c r="H183" i="9"/>
  <c r="E183" i="9" s="1"/>
  <c r="H182" i="9"/>
  <c r="H179" i="9"/>
  <c r="E179" i="9" s="1"/>
  <c r="H155" i="9"/>
  <c r="E155" i="9" s="1"/>
  <c r="H149" i="9"/>
  <c r="E149" i="9" s="1"/>
  <c r="H60" i="9"/>
  <c r="H44" i="9"/>
  <c r="E44" i="9" s="1"/>
  <c r="H136" i="9"/>
  <c r="E136" i="9" s="1"/>
  <c r="H127" i="9"/>
  <c r="E127" i="9" s="1"/>
  <c r="H59" i="9"/>
  <c r="E59" i="9" s="1"/>
  <c r="H38" i="9"/>
  <c r="E38" i="9" s="1"/>
  <c r="H121" i="9"/>
  <c r="E121" i="9" s="1"/>
  <c r="H171" i="9"/>
  <c r="E171" i="9" s="1"/>
  <c r="H161" i="9"/>
  <c r="E161" i="9" s="1"/>
  <c r="H152" i="9"/>
  <c r="E152" i="9" s="1"/>
  <c r="H20" i="9"/>
  <c r="E20" i="9" s="1"/>
  <c r="H142" i="9"/>
  <c r="E142" i="9" s="1"/>
  <c r="H131" i="9"/>
  <c r="E131" i="9" s="1"/>
  <c r="H128" i="9"/>
  <c r="H124" i="9"/>
  <c r="E124" i="9" s="1"/>
  <c r="H118" i="9"/>
  <c r="H89" i="9"/>
  <c r="H99" i="9"/>
  <c r="E99" i="9" s="1"/>
  <c r="H91" i="9"/>
  <c r="E91" i="9" s="1"/>
  <c r="H70" i="9"/>
  <c r="E70" i="9" s="1"/>
  <c r="H58" i="9"/>
  <c r="E58" i="9" s="1"/>
  <c r="H41" i="9"/>
  <c r="E41" i="9" s="1"/>
  <c r="H115" i="9"/>
  <c r="E115" i="9" s="1"/>
  <c r="H110" i="9"/>
  <c r="E110" i="9" s="1"/>
  <c r="H104" i="9"/>
  <c r="E104" i="9" s="1"/>
  <c r="H88" i="9"/>
  <c r="E88" i="9" s="1"/>
  <c r="H85" i="9"/>
  <c r="E85" i="9" s="1"/>
  <c r="H9" i="9"/>
  <c r="E9" i="9" s="1"/>
  <c r="H93" i="9"/>
  <c r="E93" i="9" s="1"/>
  <c r="H90" i="9"/>
  <c r="H37" i="9"/>
  <c r="E37" i="9" s="1"/>
  <c r="H15" i="9"/>
  <c r="E15" i="9" s="1"/>
  <c r="H116" i="9"/>
  <c r="E116" i="9" s="1"/>
  <c r="H113" i="9"/>
  <c r="E113" i="9" s="1"/>
  <c r="H105" i="9"/>
  <c r="E105" i="9" s="1"/>
  <c r="H100" i="9"/>
  <c r="E100" i="9" s="1"/>
  <c r="H97" i="9"/>
  <c r="E97" i="9" s="1"/>
  <c r="H92" i="9"/>
  <c r="E92" i="9" s="1"/>
  <c r="H84" i="9"/>
  <c r="E84" i="9" s="1"/>
  <c r="H81" i="9"/>
  <c r="E81" i="9" s="1"/>
  <c r="H73" i="9"/>
  <c r="E73" i="9" s="1"/>
  <c r="H46" i="9"/>
  <c r="H114" i="9"/>
  <c r="E114" i="9" s="1"/>
  <c r="H112" i="9"/>
  <c r="E112" i="9" s="1"/>
  <c r="H109" i="9"/>
  <c r="E109" i="9" s="1"/>
  <c r="H111" i="9"/>
  <c r="E111" i="9" s="1"/>
  <c r="H108" i="9"/>
  <c r="E108" i="9" s="1"/>
  <c r="H103" i="9"/>
  <c r="E103" i="9" s="1"/>
  <c r="H95" i="9"/>
  <c r="E95" i="9" s="1"/>
  <c r="H87" i="9"/>
  <c r="H79" i="9"/>
  <c r="E79" i="9" s="1"/>
  <c r="H62" i="9"/>
  <c r="E62" i="9" s="1"/>
  <c r="H54" i="9"/>
  <c r="E54" i="9" s="1"/>
  <c r="H22" i="9"/>
  <c r="E22" i="9" s="1"/>
  <c r="H25" i="9"/>
  <c r="H6" i="9"/>
  <c r="E6" i="9" s="1"/>
  <c r="H49" i="10"/>
  <c r="E49" i="10" s="1"/>
  <c r="H17" i="10"/>
  <c r="H46" i="10"/>
  <c r="E46" i="10" s="1"/>
  <c r="H47" i="10"/>
  <c r="E47" i="10" s="1"/>
  <c r="H30" i="10"/>
  <c r="E30" i="10" s="1"/>
  <c r="H58" i="10"/>
  <c r="E58" i="10" s="1"/>
  <c r="H13" i="10"/>
  <c r="H45" i="10"/>
  <c r="E45" i="10" s="1"/>
  <c r="H42" i="10"/>
  <c r="E42" i="10" s="1"/>
  <c r="H18" i="10"/>
  <c r="E18" i="10" s="1"/>
  <c r="H54" i="10"/>
  <c r="E54" i="10" s="1"/>
  <c r="H11" i="10"/>
  <c r="H34" i="10"/>
  <c r="H39" i="10"/>
  <c r="E39" i="10" s="1"/>
  <c r="H56" i="10"/>
  <c r="E56" i="10" s="1"/>
  <c r="H60" i="10"/>
  <c r="E60" i="10" s="1"/>
  <c r="H48" i="10"/>
  <c r="H26" i="10"/>
  <c r="E26" i="10" s="1"/>
  <c r="H19" i="10"/>
  <c r="H40" i="10"/>
  <c r="E40" i="10" s="1"/>
  <c r="H53" i="10"/>
  <c r="E53" i="10" s="1"/>
  <c r="H43" i="10"/>
  <c r="E43" i="10" s="1"/>
  <c r="H59" i="10"/>
  <c r="E59" i="10" s="1"/>
  <c r="H31" i="10"/>
  <c r="H41" i="10"/>
  <c r="E41" i="10" s="1"/>
  <c r="H9" i="10"/>
  <c r="E9" i="10" s="1"/>
  <c r="H38" i="10"/>
  <c r="E38" i="10" s="1"/>
  <c r="H37" i="10"/>
  <c r="E37" i="10" s="1"/>
  <c r="H32" i="10"/>
  <c r="E32" i="10" s="1"/>
  <c r="H50" i="10"/>
  <c r="E50" i="10" s="1"/>
  <c r="H61" i="10"/>
  <c r="E61" i="10" s="1"/>
  <c r="H52" i="10"/>
  <c r="E52" i="10" s="1"/>
  <c r="H14" i="10"/>
  <c r="E14" i="10" s="1"/>
  <c r="H55" i="10"/>
  <c r="E55" i="10" s="1"/>
  <c r="H51" i="10"/>
  <c r="E51" i="10" s="1"/>
  <c r="H33" i="10"/>
  <c r="E33" i="10" s="1"/>
  <c r="H22" i="10"/>
  <c r="E22" i="10" s="1"/>
  <c r="H57" i="10"/>
  <c r="E57" i="10" s="1"/>
  <c r="H20" i="10"/>
  <c r="H2" i="9"/>
  <c r="E2" i="9" s="1"/>
  <c r="E16" i="10" l="1"/>
  <c r="H12" i="10"/>
  <c r="E12" i="10" s="1"/>
  <c r="E8" i="10"/>
  <c r="E4" i="10"/>
  <c r="E2" i="10"/>
  <c r="E5" i="10"/>
  <c r="H7" i="10"/>
  <c r="E7" i="10" s="1"/>
  <c r="E3" i="10"/>
  <c r="E34" i="10"/>
  <c r="E19" i="10"/>
  <c r="H27" i="10"/>
  <c r="E27" i="10" s="1"/>
  <c r="H25" i="10"/>
  <c r="E25" i="10" s="1"/>
  <c r="E31" i="10"/>
  <c r="E13" i="10"/>
  <c r="H35" i="10"/>
  <c r="E35" i="10" s="1"/>
  <c r="E17" i="10"/>
  <c r="E36" i="10"/>
  <c r="E48" i="10"/>
  <c r="E20" i="10"/>
  <c r="E11" i="10"/>
</calcChain>
</file>

<file path=xl/sharedStrings.xml><?xml version="1.0" encoding="utf-8"?>
<sst xmlns="http://schemas.openxmlformats.org/spreadsheetml/2006/main" count="9910" uniqueCount="1623">
  <si>
    <t>chip_time</t>
  </si>
  <si>
    <t>gun_time</t>
  </si>
  <si>
    <t>status</t>
  </si>
  <si>
    <t>Konstantins</t>
  </si>
  <si>
    <t>Biktimirovs</t>
  </si>
  <si>
    <t>Scott running Latvia</t>
  </si>
  <si>
    <t>Riga</t>
  </si>
  <si>
    <t>OK</t>
  </si>
  <si>
    <t>Danijel</t>
  </si>
  <si>
    <t>Loncarevic</t>
  </si>
  <si>
    <t>Kika</t>
  </si>
  <si>
    <t>Becej</t>
  </si>
  <si>
    <t>Heidelberg</t>
  </si>
  <si>
    <t>Luka</t>
  </si>
  <si>
    <t>Banda</t>
  </si>
  <si>
    <t>Prva Postava</t>
  </si>
  <si>
    <t>Zemun  Beograd</t>
  </si>
  <si>
    <t>Trail Running Addicts</t>
  </si>
  <si>
    <t>Beograd</t>
  </si>
  <si>
    <t>Ivan</t>
  </si>
  <si>
    <t>Beograd Novi Beograd</t>
  </si>
  <si>
    <t>Tatjana</t>
  </si>
  <si>
    <t>Beograd Savski venac</t>
  </si>
  <si>
    <t>Vladimir</t>
  </si>
  <si>
    <t>Samoilov</t>
  </si>
  <si>
    <t>Novi  Sad</t>
  </si>
  <si>
    <t>Branko</t>
  </si>
  <si>
    <t>Grujic</t>
  </si>
  <si>
    <t>PSK Balkan</t>
  </si>
  <si>
    <t>Beograd/ Zemun</t>
  </si>
  <si>
    <t>Nemanja</t>
  </si>
  <si>
    <t>Todorov</t>
  </si>
  <si>
    <t>Miodrag</t>
  </si>
  <si>
    <t>Zrenjanin</t>
  </si>
  <si>
    <t>ПК ''Железничар'' Ниш</t>
  </si>
  <si>
    <t>Nenad</t>
  </si>
  <si>
    <t>Mihajlo</t>
  </si>
  <si>
    <t>Borislav</t>
  </si>
  <si>
    <t>LTK "Bohemians" - Babusnica</t>
  </si>
  <si>
    <t>Marko</t>
  </si>
  <si>
    <t>LTK "Bohemian"-Babusnica</t>
  </si>
  <si>
    <t>Zemun</t>
  </si>
  <si>
    <t>November Project Novi Sad</t>
  </si>
  <si>
    <t>Novi Sad</t>
  </si>
  <si>
    <t>Marija</t>
  </si>
  <si>
    <t>Sekulovic</t>
  </si>
  <si>
    <t>Novi Beograd</t>
  </si>
  <si>
    <t>Jelena</t>
  </si>
  <si>
    <t>Beograd Palilula</t>
  </si>
  <si>
    <t>Dalibor</t>
  </si>
  <si>
    <t>AK Sloboda</t>
  </si>
  <si>
    <t>Novi Grad</t>
  </si>
  <si>
    <t>Mladen</t>
  </si>
  <si>
    <t>Francuz</t>
  </si>
  <si>
    <t>ATLETSKI KLUB BORAC - NOVI SAD</t>
  </si>
  <si>
    <t>Pirot</t>
  </si>
  <si>
    <t>Neven</t>
  </si>
  <si>
    <t>Surcin</t>
  </si>
  <si>
    <t>Milan</t>
  </si>
  <si>
    <t>Trim tim</t>
  </si>
  <si>
    <t>Kragujevac</t>
  </si>
  <si>
    <t>Ivica</t>
  </si>
  <si>
    <t>Radivojevic</t>
  </si>
  <si>
    <t>8K Serija KG</t>
  </si>
  <si>
    <t>Dejan</t>
  </si>
  <si>
    <t>Petkovic</t>
  </si>
  <si>
    <t>Stojanovic</t>
  </si>
  <si>
    <t>Leskovac</t>
  </si>
  <si>
    <t>Jaroslaw</t>
  </si>
  <si>
    <t>Bzura</t>
  </si>
  <si>
    <t>3T TOTAL TRI TRAINING BIALYSTOK</t>
  </si>
  <si>
    <t>Bialystok</t>
  </si>
  <si>
    <t>Subotica</t>
  </si>
  <si>
    <t>Dino</t>
  </si>
  <si>
    <t>Infidel</t>
  </si>
  <si>
    <t>N. Beograd</t>
  </si>
  <si>
    <t>Adam</t>
  </si>
  <si>
    <t>Starcevic</t>
  </si>
  <si>
    <t>Cacak</t>
  </si>
  <si>
    <t>Ivanovic</t>
  </si>
  <si>
    <t>Beograd-Zvezdara</t>
  </si>
  <si>
    <t>Ognjen</t>
  </si>
  <si>
    <t>Jegdic</t>
  </si>
  <si>
    <t>Nada</t>
  </si>
  <si>
    <t>Kostolac</t>
  </si>
  <si>
    <t>Kubat</t>
  </si>
  <si>
    <t>BaseBar</t>
  </si>
  <si>
    <t>Prijedor</t>
  </si>
  <si>
    <t>Trening centar INVICTUS</t>
  </si>
  <si>
    <t>Dusan</t>
  </si>
  <si>
    <t>Gutesa</t>
  </si>
  <si>
    <t>Zrenjnanin</t>
  </si>
  <si>
    <t>Katarina</t>
  </si>
  <si>
    <t>PSK Pobeda Beograd</t>
  </si>
  <si>
    <t>Beograd - Palilula</t>
  </si>
  <si>
    <t>Adrian</t>
  </si>
  <si>
    <t>Nasradi</t>
  </si>
  <si>
    <t>Sanja</t>
  </si>
  <si>
    <t>Vrsac</t>
  </si>
  <si>
    <t>Vanja</t>
  </si>
  <si>
    <t>CrossFit NS</t>
  </si>
  <si>
    <t>Djordjevic</t>
  </si>
  <si>
    <t>LTK "Bohemians"</t>
  </si>
  <si>
    <t>Nikola</t>
  </si>
  <si>
    <t>Eror</t>
  </si>
  <si>
    <t>PSD Radivoj Simonovic Sombor</t>
  </si>
  <si>
    <t>Sombor</t>
  </si>
  <si>
    <t>Dragan</t>
  </si>
  <si>
    <t>BRC Trail Crew</t>
  </si>
  <si>
    <t>Stevan</t>
  </si>
  <si>
    <t>Chicago</t>
  </si>
  <si>
    <t>Striber</t>
  </si>
  <si>
    <t>Milica</t>
  </si>
  <si>
    <t>Ултра Тркач Србија</t>
  </si>
  <si>
    <t>Bojan</t>
  </si>
  <si>
    <t>Bokic</t>
  </si>
  <si>
    <t>Temerin</t>
  </si>
  <si>
    <t>Beograd (Novi Beograd)</t>
  </si>
  <si>
    <t>Goran</t>
  </si>
  <si>
    <t>Kopre</t>
  </si>
  <si>
    <t>Lazarevic</t>
  </si>
  <si>
    <t>Vuk</t>
  </si>
  <si>
    <t>Dalida</t>
  </si>
  <si>
    <t>Mont-Vully</t>
  </si>
  <si>
    <t>Milos</t>
  </si>
  <si>
    <t>Nikolic</t>
  </si>
  <si>
    <t>PRODYNA</t>
  </si>
  <si>
    <t>DNS</t>
  </si>
  <si>
    <t>Miroslav</t>
  </si>
  <si>
    <t>Djokic</t>
  </si>
  <si>
    <t>Nis</t>
  </si>
  <si>
    <t>Stavric</t>
  </si>
  <si>
    <t>Mijatovic</t>
  </si>
  <si>
    <t>PEK Gora Kragujevac</t>
  </si>
  <si>
    <t>Beograd - Batajnica</t>
  </si>
  <si>
    <t>Aleksandar</t>
  </si>
  <si>
    <t>Matic</t>
  </si>
  <si>
    <t>Beograd-Palilula</t>
  </si>
  <si>
    <t>Veselinovic</t>
  </si>
  <si>
    <t>Krstic</t>
  </si>
  <si>
    <t>Beograd-Novi Beograd</t>
  </si>
  <si>
    <t>Marinko</t>
  </si>
  <si>
    <t>Knezevic</t>
  </si>
  <si>
    <t>AK Sloboda Novi Grad</t>
  </si>
  <si>
    <t>Otgonedi</t>
  </si>
  <si>
    <t>Dervisevic</t>
  </si>
  <si>
    <t>Topli_Do</t>
  </si>
  <si>
    <t>Makarska</t>
  </si>
  <si>
    <t>Sandic</t>
  </si>
  <si>
    <t>FOKUS trening centar</t>
  </si>
  <si>
    <t>Virijevic</t>
  </si>
  <si>
    <t>Krusevac</t>
  </si>
  <si>
    <t>Kajtez</t>
  </si>
  <si>
    <t>PSK Sirig</t>
  </si>
  <si>
    <t>Anica</t>
  </si>
  <si>
    <t>PD Pobeda</t>
  </si>
  <si>
    <t>Beograd-Stari grad</t>
  </si>
  <si>
    <t>Sportski klub Tribe</t>
  </si>
  <si>
    <t>DNF</t>
  </si>
  <si>
    <t>Cajetina</t>
  </si>
  <si>
    <t>Marina</t>
  </si>
  <si>
    <t>Maja</t>
  </si>
  <si>
    <t>Stankovic</t>
  </si>
  <si>
    <t>OAK Beograd</t>
  </si>
  <si>
    <t>ARK Somaraton</t>
  </si>
  <si>
    <t>Brestac</t>
  </si>
  <si>
    <t>Jovana</t>
  </si>
  <si>
    <t>BeLAN family SPORT</t>
  </si>
  <si>
    <t>Drobnjak</t>
  </si>
  <si>
    <t>BEOGRAD ZVEZDARA</t>
  </si>
  <si>
    <t>Pataki</t>
  </si>
  <si>
    <t>Ranking</t>
  </si>
  <si>
    <t>Race number</t>
  </si>
  <si>
    <t>First name</t>
  </si>
  <si>
    <t>Last name</t>
  </si>
  <si>
    <t>Gender</t>
  </si>
  <si>
    <t>Birth year</t>
  </si>
  <si>
    <t>Club</t>
  </si>
  <si>
    <t>City</t>
  </si>
  <si>
    <t>Country</t>
  </si>
  <si>
    <t>Male</t>
  </si>
  <si>
    <t>Female</t>
  </si>
  <si>
    <t>Miljanovic</t>
  </si>
  <si>
    <t>Miljan</t>
  </si>
  <si>
    <t>Ristic</t>
  </si>
  <si>
    <t>Serpasi</t>
  </si>
  <si>
    <t>Babusnica</t>
  </si>
  <si>
    <t>VAK 1926 Vrsac</t>
  </si>
  <si>
    <t>Agnes</t>
  </si>
  <si>
    <t>ARK Fruska gora</t>
  </si>
  <si>
    <t>PSK Mosor Nis</t>
  </si>
  <si>
    <t>Uros</t>
  </si>
  <si>
    <t>Banatske Lisice Vrsac</t>
  </si>
  <si>
    <t>Solaja</t>
  </si>
  <si>
    <t>Srdjan</t>
  </si>
  <si>
    <t>Super puz</t>
  </si>
  <si>
    <t>PK Vukan Pozarevac</t>
  </si>
  <si>
    <t>BEOGRAD/Vozdovac</t>
  </si>
  <si>
    <t>Knjazevac</t>
  </si>
  <si>
    <t>Planinsko trkacko udruzenje Kozomor</t>
  </si>
  <si>
    <t>Zajecar</t>
  </si>
  <si>
    <t>PSD Zeleznicar - Novi Sad</t>
  </si>
  <si>
    <t>PSD Zeleznicar Novi Sad</t>
  </si>
  <si>
    <t>Backa Topola</t>
  </si>
  <si>
    <t>Pancevo</t>
  </si>
  <si>
    <t>Kovacica</t>
  </si>
  <si>
    <t>Backa Palanka</t>
  </si>
  <si>
    <t>Cacak trci</t>
  </si>
  <si>
    <t>Beograd-Cukarica</t>
  </si>
  <si>
    <t>Milisavljevic</t>
  </si>
  <si>
    <t>Zivojinovic</t>
  </si>
  <si>
    <t>Jovanovic</t>
  </si>
  <si>
    <t>Sljapic</t>
  </si>
  <si>
    <t>Tabandzelic</t>
  </si>
  <si>
    <t>Pejcic</t>
  </si>
  <si>
    <t>Rancic</t>
  </si>
  <si>
    <t>Milovanovic</t>
  </si>
  <si>
    <t>Janezic</t>
  </si>
  <si>
    <t>Obradovic</t>
  </si>
  <si>
    <t>Simic</t>
  </si>
  <si>
    <t>Savic</t>
  </si>
  <si>
    <t>Kosjeric</t>
  </si>
  <si>
    <t>Tabakovic</t>
  </si>
  <si>
    <t>Orlovic</t>
  </si>
  <si>
    <t>Halilovic</t>
  </si>
  <si>
    <t>Zivkovic</t>
  </si>
  <si>
    <t>Dzuverovic</t>
  </si>
  <si>
    <t>Kostic</t>
  </si>
  <si>
    <t>Radovic</t>
  </si>
  <si>
    <t>Budic</t>
  </si>
  <si>
    <t>Petrovic</t>
  </si>
  <si>
    <t>Giric-Cvetkovic</t>
  </si>
  <si>
    <t>Novakovic</t>
  </si>
  <si>
    <t>Nenadovic</t>
  </si>
  <si>
    <t>Trandafilovic</t>
  </si>
  <si>
    <t>Vuckovic</t>
  </si>
  <si>
    <t>Veljkovic</t>
  </si>
  <si>
    <t>Jeremic</t>
  </si>
  <si>
    <t>Rokvic</t>
  </si>
  <si>
    <t>Belanovic</t>
  </si>
  <si>
    <t>Stojakovic</t>
  </si>
  <si>
    <t>Cuk</t>
  </si>
  <si>
    <t>Culibrk</t>
  </si>
  <si>
    <t>Ciric</t>
  </si>
  <si>
    <t>BRBAKLIC TEPAVAC</t>
  </si>
  <si>
    <t>Ukraine</t>
  </si>
  <si>
    <t>Serbia</t>
  </si>
  <si>
    <t>Skyrunning Serbia</t>
  </si>
  <si>
    <t>Ultra Trkac Serbia</t>
  </si>
  <si>
    <t>Spain</t>
  </si>
  <si>
    <t>Poland</t>
  </si>
  <si>
    <t>Letonia</t>
  </si>
  <si>
    <t>Croatia</t>
  </si>
  <si>
    <t>Denmark</t>
  </si>
  <si>
    <t>Bosnia and Herzegovina</t>
  </si>
  <si>
    <t>21.07.1976.</t>
  </si>
  <si>
    <t>16.12.1991.</t>
  </si>
  <si>
    <t>30.09.1981.</t>
  </si>
  <si>
    <t>5.06.1982.</t>
  </si>
  <si>
    <t>7.04.1980.</t>
  </si>
  <si>
    <t>9.10.1993.</t>
  </si>
  <si>
    <t>26.05.1978.</t>
  </si>
  <si>
    <t>26.10.1983.</t>
  </si>
  <si>
    <t>6.06.1983.</t>
  </si>
  <si>
    <t>20.09.1984.</t>
  </si>
  <si>
    <t>14.10.1993.</t>
  </si>
  <si>
    <t>6.02.1984.</t>
  </si>
  <si>
    <t>23.05.1984.</t>
  </si>
  <si>
    <t>4.04.1989.</t>
  </si>
  <si>
    <t>21.01.1989.</t>
  </si>
  <si>
    <t>22.07.1991.</t>
  </si>
  <si>
    <t>8.08.1994.</t>
  </si>
  <si>
    <t>5.08.1989.</t>
  </si>
  <si>
    <t>11.09.1970.</t>
  </si>
  <si>
    <t>13.09.1994.</t>
  </si>
  <si>
    <t>25.07.1989.</t>
  </si>
  <si>
    <t>30.07.1985.</t>
  </si>
  <si>
    <t>17.02.1982.</t>
  </si>
  <si>
    <t>25.12.1984.</t>
  </si>
  <si>
    <t>12.02.1984.</t>
  </si>
  <si>
    <t>11.04.1989.</t>
  </si>
  <si>
    <t>7.02.1985.</t>
  </si>
  <si>
    <t>26.04.1975.</t>
  </si>
  <si>
    <t>29.08.1983.</t>
  </si>
  <si>
    <t>23.09.1987.</t>
  </si>
  <si>
    <t>6.09.1991.</t>
  </si>
  <si>
    <t>15.08.1984.</t>
  </si>
  <si>
    <t>13.12.1978.</t>
  </si>
  <si>
    <t>23.05.1991.</t>
  </si>
  <si>
    <t>20.03.1984.</t>
  </si>
  <si>
    <t>18.02.1972.</t>
  </si>
  <si>
    <t>1.12.1982.</t>
  </si>
  <si>
    <t>18.08.1988.</t>
  </si>
  <si>
    <t>25.05.2002.</t>
  </si>
  <si>
    <t>20.06.1994.</t>
  </si>
  <si>
    <t>18.02.1994.</t>
  </si>
  <si>
    <t>27.10.1987.</t>
  </si>
  <si>
    <t>7.09.1988.</t>
  </si>
  <si>
    <t>25.03.1956.</t>
  </si>
  <si>
    <t>7.06.1970.</t>
  </si>
  <si>
    <t>25.03.1979.</t>
  </si>
  <si>
    <t>1.01.1979.</t>
  </si>
  <si>
    <t>7.10.1985.</t>
  </si>
  <si>
    <t>3.08.1978.</t>
  </si>
  <si>
    <t>14.12.1982.</t>
  </si>
  <si>
    <t>21.06.1984.</t>
  </si>
  <si>
    <t>12.06.1990.</t>
  </si>
  <si>
    <t>2.07.1983.</t>
  </si>
  <si>
    <t>3.03.1968.</t>
  </si>
  <si>
    <t>5.01.1985.</t>
  </si>
  <si>
    <t>30.07.1978.</t>
  </si>
  <si>
    <t>26.02.1995.</t>
  </si>
  <si>
    <t>30.05.1982.</t>
  </si>
  <si>
    <t>26.07.1976.</t>
  </si>
  <si>
    <t>14.07.1992.</t>
  </si>
  <si>
    <t>8.10.1974.</t>
  </si>
  <si>
    <t>27.09.1989.</t>
  </si>
  <si>
    <t>21.07.1995.</t>
  </si>
  <si>
    <t>23.07.1993.</t>
  </si>
  <si>
    <t>30.01.1991.</t>
  </si>
  <si>
    <t>4.11.1971.</t>
  </si>
  <si>
    <t>13.06.1967.</t>
  </si>
  <si>
    <t>9.11.1985.</t>
  </si>
  <si>
    <t>18.02.1987.</t>
  </si>
  <si>
    <t>23.09.1991.</t>
  </si>
  <si>
    <t>10.07.1995.</t>
  </si>
  <si>
    <t>14.11.1980.</t>
  </si>
  <si>
    <t>27.09.1993.</t>
  </si>
  <si>
    <t>12.11.1987.</t>
  </si>
  <si>
    <t>3.04.1995.</t>
  </si>
  <si>
    <t>16.01.1986.</t>
  </si>
  <si>
    <t>7.04.1990.</t>
  </si>
  <si>
    <t>19.04.1986.</t>
  </si>
  <si>
    <t>24.07.1988.</t>
  </si>
  <si>
    <t>14.10.1987.</t>
  </si>
  <si>
    <t>4.01.1987.</t>
  </si>
  <si>
    <t>25.12.1982.</t>
  </si>
  <si>
    <t>23.01.1992.</t>
  </si>
  <si>
    <t>8.03.1986.</t>
  </si>
  <si>
    <t>25.02.1956.</t>
  </si>
  <si>
    <t>2.11.1993.</t>
  </si>
  <si>
    <t>4.03.1986.</t>
  </si>
  <si>
    <t>Birthdate</t>
  </si>
  <si>
    <t>30.08.1988.</t>
  </si>
  <si>
    <t>Marc</t>
  </si>
  <si>
    <t>Eiro</t>
  </si>
  <si>
    <t>Zerajic</t>
  </si>
  <si>
    <t>19.07.1994.</t>
  </si>
  <si>
    <t>PED Zimomor</t>
  </si>
  <si>
    <t>Nevesinje</t>
  </si>
  <si>
    <t>Patrik</t>
  </si>
  <si>
    <t>Hrotek</t>
  </si>
  <si>
    <t>20.03.1991.</t>
  </si>
  <si>
    <t>Horedole.sk</t>
  </si>
  <si>
    <t>Horná Ves</t>
  </si>
  <si>
    <t>Slovakia</t>
  </si>
  <si>
    <t>6.11.1978.</t>
  </si>
  <si>
    <t>Ak Dragutin Tomasevic</t>
  </si>
  <si>
    <t>Svilajnac</t>
  </si>
  <si>
    <t>Filip</t>
  </si>
  <si>
    <t>23.12.1993.</t>
  </si>
  <si>
    <t>Run4Fun</t>
  </si>
  <si>
    <t>Osecina</t>
  </si>
  <si>
    <t>Radovanovic</t>
  </si>
  <si>
    <t>27.03.1976.</t>
  </si>
  <si>
    <t>Milijan</t>
  </si>
  <si>
    <t>Dimitrijevic</t>
  </si>
  <si>
    <t>13.02.1983.</t>
  </si>
  <si>
    <t>Planinsko-trkacko drustvo Kozomor</t>
  </si>
  <si>
    <t>Stefan</t>
  </si>
  <si>
    <t>Pavlovic</t>
  </si>
  <si>
    <t>12.12.1992.</t>
  </si>
  <si>
    <t>Smederevo</t>
  </si>
  <si>
    <t>Milusa</t>
  </si>
  <si>
    <t>Boskovic</t>
  </si>
  <si>
    <t>25.10.1983.</t>
  </si>
  <si>
    <t>TK Kotor</t>
  </si>
  <si>
    <t>Kotor</t>
  </si>
  <si>
    <t>Montenegro</t>
  </si>
  <si>
    <t>Gerasimovic</t>
  </si>
  <si>
    <t>22.09.1988.</t>
  </si>
  <si>
    <t>Лазаревац</t>
  </si>
  <si>
    <t>Prcina</t>
  </si>
  <si>
    <t>13.07.1986.</t>
  </si>
  <si>
    <t>Bratislava</t>
  </si>
  <si>
    <t>Djurovic</t>
  </si>
  <si>
    <t>13.07.1980.</t>
  </si>
  <si>
    <t>Vrnjacka Banja</t>
  </si>
  <si>
    <t>21.06.1987.</t>
  </si>
  <si>
    <t>Ниш</t>
  </si>
  <si>
    <t>Petra</t>
  </si>
  <si>
    <t>Mücková</t>
  </si>
  <si>
    <t>27.04.1984.</t>
  </si>
  <si>
    <t>Montane Vivobarefoot</t>
  </si>
  <si>
    <t>Příbor</t>
  </si>
  <si>
    <t>Czech republic</t>
  </si>
  <si>
    <t>Antovic</t>
  </si>
  <si>
    <t>13.05.1973.</t>
  </si>
  <si>
    <t>PK Zeleznicar Indjija</t>
  </si>
  <si>
    <t>Dizdarevic</t>
  </si>
  <si>
    <t>13.06.1984.</t>
  </si>
  <si>
    <t>Beograd  Novi Beograd</t>
  </si>
  <si>
    <t>Mitrovic</t>
  </si>
  <si>
    <t>8.06.1975.</t>
  </si>
  <si>
    <t>Smederevska Palanka</t>
  </si>
  <si>
    <t>Milojevic</t>
  </si>
  <si>
    <t>16.11.1979.</t>
  </si>
  <si>
    <t>Vegan</t>
  </si>
  <si>
    <t>Zivko</t>
  </si>
  <si>
    <t>Tomic</t>
  </si>
  <si>
    <t>10.06.1983.</t>
  </si>
  <si>
    <t>25.05.1987.</t>
  </si>
  <si>
    <t>PSK Balkan Beograd</t>
  </si>
  <si>
    <t>Vukadinovic</t>
  </si>
  <si>
    <t>12.05.1982.</t>
  </si>
  <si>
    <t>kontraШ</t>
  </si>
  <si>
    <t>Banja Luka</t>
  </si>
  <si>
    <t>Boban</t>
  </si>
  <si>
    <t>Stojiljkovic</t>
  </si>
  <si>
    <t>10.06.1979.</t>
  </si>
  <si>
    <t>Pozarevac</t>
  </si>
  <si>
    <t>Slobodan</t>
  </si>
  <si>
    <t>Atanasov</t>
  </si>
  <si>
    <t>1.12.1978.</t>
  </si>
  <si>
    <t>13.06.1980.</t>
  </si>
  <si>
    <t>Loznica</t>
  </si>
  <si>
    <t>Kikanovic</t>
  </si>
  <si>
    <t>6.09.1984.</t>
  </si>
  <si>
    <t>Mitic</t>
  </si>
  <si>
    <t>14.10.1967.</t>
  </si>
  <si>
    <t>AK Spartak Opovo</t>
  </si>
  <si>
    <t>Opovo</t>
  </si>
  <si>
    <t>Vidak</t>
  </si>
  <si>
    <t>Petric</t>
  </si>
  <si>
    <t>14.12.1990.</t>
  </si>
  <si>
    <t>KGT Papez</t>
  </si>
  <si>
    <t>Kranj</t>
  </si>
  <si>
    <t>Damjan</t>
  </si>
  <si>
    <t>Gataric</t>
  </si>
  <si>
    <t>29.09.1980.</t>
  </si>
  <si>
    <t>Gopic</t>
  </si>
  <si>
    <t>11.08.1986.</t>
  </si>
  <si>
    <t>Beograd-Vozdovac</t>
  </si>
  <si>
    <t>Teofilovic</t>
  </si>
  <si>
    <t>30.12.1989.</t>
  </si>
  <si>
    <t>Lajkovac</t>
  </si>
  <si>
    <t>Bankovic</t>
  </si>
  <si>
    <t>27.09.1987.</t>
  </si>
  <si>
    <t>Delta Running Team</t>
  </si>
  <si>
    <t>Zivanovic</t>
  </si>
  <si>
    <t>9.08.1980.</t>
  </si>
  <si>
    <t>Ukusi Planine</t>
  </si>
  <si>
    <t>Bajina Basta</t>
  </si>
  <si>
    <t>Vojislav</t>
  </si>
  <si>
    <t>Brankovic</t>
  </si>
  <si>
    <t>13.01.1990.</t>
  </si>
  <si>
    <t>Ivona</t>
  </si>
  <si>
    <t>Velimirovic</t>
  </si>
  <si>
    <t>15.04.1972.</t>
  </si>
  <si>
    <t>Milovan</t>
  </si>
  <si>
    <t>26.03.1984.</t>
  </si>
  <si>
    <t>Beograd - Vozdovac</t>
  </si>
  <si>
    <t>Zsuzsanna</t>
  </si>
  <si>
    <t>Jávor</t>
  </si>
  <si>
    <t>18.10.1971.</t>
  </si>
  <si>
    <t>Érd</t>
  </si>
  <si>
    <t>Hungary</t>
  </si>
  <si>
    <t>Damir</t>
  </si>
  <si>
    <t>Ljubojevic</t>
  </si>
  <si>
    <t>27.05.1978.</t>
  </si>
  <si>
    <t>JBG</t>
  </si>
  <si>
    <t>Vodanj</t>
  </si>
  <si>
    <t>Zeljko</t>
  </si>
  <si>
    <t>Simakovic</t>
  </si>
  <si>
    <t>15.06.1968.</t>
  </si>
  <si>
    <t>Doboj</t>
  </si>
  <si>
    <t>5.11.1998.</t>
  </si>
  <si>
    <t>Kristina</t>
  </si>
  <si>
    <t>Droca</t>
  </si>
  <si>
    <t>17.11.1994.</t>
  </si>
  <si>
    <t>Planinarsko drustvo Bukulja</t>
  </si>
  <si>
    <t>Arandjelovac</t>
  </si>
  <si>
    <t>25.04.1985.</t>
  </si>
  <si>
    <t>Aradjelovac</t>
  </si>
  <si>
    <t>Nebojsa</t>
  </si>
  <si>
    <t>Rosic</t>
  </si>
  <si>
    <t>1.07.1984.</t>
  </si>
  <si>
    <t>Београд  Србија</t>
  </si>
  <si>
    <t>Igor</t>
  </si>
  <si>
    <t>Pralica</t>
  </si>
  <si>
    <t>7.06.1979.</t>
  </si>
  <si>
    <t>Krsmanovic</t>
  </si>
  <si>
    <t>12.10.1966.</t>
  </si>
  <si>
    <t>Beograd - Cukarica</t>
  </si>
  <si>
    <t>Rendulic</t>
  </si>
  <si>
    <t>10.04.1980.</t>
  </si>
  <si>
    <t>Mickovic</t>
  </si>
  <si>
    <t>12.08.1993.</t>
  </si>
  <si>
    <t>Trkacko udruzenje RCN</t>
  </si>
  <si>
    <t>Jagodina</t>
  </si>
  <si>
    <t>Marjanovic</t>
  </si>
  <si>
    <t>2.11.1986.</t>
  </si>
  <si>
    <t>RCN Running Club Nis</t>
  </si>
  <si>
    <t>1.05.1987.</t>
  </si>
  <si>
    <t>Magnet</t>
  </si>
  <si>
    <t>Veljko</t>
  </si>
  <si>
    <t>Bajic</t>
  </si>
  <si>
    <t>18.03.1986.</t>
  </si>
  <si>
    <t>Beslin</t>
  </si>
  <si>
    <t>22.03.1981.</t>
  </si>
  <si>
    <t>Cizmic</t>
  </si>
  <si>
    <t>28.04.1985.</t>
  </si>
  <si>
    <t>Tubin</t>
  </si>
  <si>
    <t>22.03.1983.</t>
  </si>
  <si>
    <t>Jovica</t>
  </si>
  <si>
    <t>Spajic</t>
  </si>
  <si>
    <t>15.01.1987.</t>
  </si>
  <si>
    <t>Kamenovic</t>
  </si>
  <si>
    <t>9.01.1999.</t>
  </si>
  <si>
    <t>Beograd - Surcin</t>
  </si>
  <si>
    <t>8.12.1989.</t>
  </si>
  <si>
    <t>ПСК Балкан</t>
  </si>
  <si>
    <t>15.05.1982.</t>
  </si>
  <si>
    <t>Novakov</t>
  </si>
  <si>
    <t>1.08.1998.</t>
  </si>
  <si>
    <t>11.03.1994.</t>
  </si>
  <si>
    <t>Milena</t>
  </si>
  <si>
    <t>Stevic</t>
  </si>
  <si>
    <t>12.10.1978.</t>
  </si>
  <si>
    <t>Chur</t>
  </si>
  <si>
    <t>Switzerland</t>
  </si>
  <si>
    <t>Sarac</t>
  </si>
  <si>
    <t>6.02.1967.</t>
  </si>
  <si>
    <t>Todorovic</t>
  </si>
  <si>
    <t>9.08.1975.</t>
  </si>
  <si>
    <t>ASIP</t>
  </si>
  <si>
    <t>Time</t>
  </si>
  <si>
    <t>Family name</t>
  </si>
  <si>
    <t>Nationality</t>
  </si>
  <si>
    <t>M</t>
  </si>
  <si>
    <t>CRO</t>
  </si>
  <si>
    <t>CinThera / B Tim</t>
  </si>
  <si>
    <t>Jeremy</t>
  </si>
  <si>
    <t>GBR</t>
  </si>
  <si>
    <t>Cercedilla Running Project</t>
  </si>
  <si>
    <t>SRB</t>
  </si>
  <si>
    <t>Marijan</t>
  </si>
  <si>
    <t>Ak Velebit 2001 Jahaci apokalipse</t>
  </si>
  <si>
    <t>Brano</t>
  </si>
  <si>
    <t>MNE</t>
  </si>
  <si>
    <t>Vana</t>
  </si>
  <si>
    <t>F</t>
  </si>
  <si>
    <t>Peter</t>
  </si>
  <si>
    <t>USA</t>
  </si>
  <si>
    <t>Vytautas</t>
  </si>
  <si>
    <t>LTU</t>
  </si>
  <si>
    <t>KernaveTrail.run</t>
  </si>
  <si>
    <t>BRC Trail CREW</t>
  </si>
  <si>
    <t>Abdurahman</t>
  </si>
  <si>
    <t>RKS</t>
  </si>
  <si>
    <t>BIH</t>
  </si>
  <si>
    <t>Pavle</t>
  </si>
  <si>
    <t>Josip</t>
  </si>
  <si>
    <t>HPD Prenj 1933 Mostar</t>
  </si>
  <si>
    <t>TK Sprint</t>
  </si>
  <si>
    <t>Negovan</t>
  </si>
  <si>
    <t>Aleksandr</t>
  </si>
  <si>
    <t>Љуктен ПСД Трстеник</t>
  </si>
  <si>
    <t>Lidija</t>
  </si>
  <si>
    <t>Adidas Runners Belgrade</t>
  </si>
  <si>
    <t>Ranko</t>
  </si>
  <si>
    <t>Tara Ultra Trail Team/PK Tara</t>
  </si>
  <si>
    <t>Boris</t>
  </si>
  <si>
    <t>DUDAS Athletics Novi Sad</t>
  </si>
  <si>
    <t>Alisa</t>
  </si>
  <si>
    <t>Nela</t>
  </si>
  <si>
    <t>Jovan</t>
  </si>
  <si>
    <t>Raymond</t>
  </si>
  <si>
    <t>Ak Apatin</t>
  </si>
  <si>
    <t>Suzana</t>
  </si>
  <si>
    <t>SU Varatonac</t>
  </si>
  <si>
    <t>Ronny</t>
  </si>
  <si>
    <t>RUS</t>
  </si>
  <si>
    <t>Mountain Race Team</t>
  </si>
  <si>
    <t>Alfred</t>
  </si>
  <si>
    <t>CoffeeRUN SE</t>
  </si>
  <si>
    <t>Ana</t>
  </si>
  <si>
    <t>Andrea</t>
  </si>
  <si>
    <t>Balkana Outdoor</t>
  </si>
  <si>
    <t>Extreme Summit Team</t>
  </si>
  <si>
    <t>FAKULTET SPORTA I FIZICKOG VASPITANJA NOVI SAD</t>
  </si>
  <si>
    <t>Republika Srpska</t>
  </si>
  <si>
    <t>DJordje</t>
  </si>
  <si>
    <t>Dragana</t>
  </si>
  <si>
    <t>PK Gucevo Loznica</t>
  </si>
  <si>
    <t>Skayruuning Serbia</t>
  </si>
  <si>
    <t>Dusko</t>
  </si>
  <si>
    <t>Fakultet Organizacionih Nauka</t>
  </si>
  <si>
    <t>Gligorije</t>
  </si>
  <si>
    <t>Skijanje.com</t>
  </si>
  <si>
    <t>Dobra Forma</t>
  </si>
  <si>
    <t>Novembar project</t>
  </si>
  <si>
    <t>Lazar</t>
  </si>
  <si>
    <t>Kamp ekipa</t>
  </si>
  <si>
    <t>Luksa</t>
  </si>
  <si>
    <t>Tate i Sano</t>
  </si>
  <si>
    <t>Mihailo</t>
  </si>
  <si>
    <t>BURT</t>
  </si>
  <si>
    <t>Extreme summit team</t>
  </si>
  <si>
    <t>Trim tim Kg</t>
  </si>
  <si>
    <t>Skyrunning Srbija</t>
  </si>
  <si>
    <t>Belgrade Running Club</t>
  </si>
  <si>
    <t>Milorad</t>
  </si>
  <si>
    <t>TAN</t>
  </si>
  <si>
    <t>Milutin</t>
  </si>
  <si>
    <t>Mirjam</t>
  </si>
  <si>
    <t>AK Becej</t>
  </si>
  <si>
    <t>Nadja</t>
  </si>
  <si>
    <t>P.D. Naftas</t>
  </si>
  <si>
    <t>Vojska Srbije KOV</t>
  </si>
  <si>
    <t>Jahorina Ultra Trail</t>
  </si>
  <si>
    <t>Spartanac Beograd</t>
  </si>
  <si>
    <t>Predrag</t>
  </si>
  <si>
    <t>Strahinja</t>
  </si>
  <si>
    <t>Tibor</t>
  </si>
  <si>
    <t>Tomasz</t>
  </si>
  <si>
    <t>POL</t>
  </si>
  <si>
    <t>Tomislav Tosha</t>
  </si>
  <si>
    <t>Hajducka Druzina</t>
  </si>
  <si>
    <t>Urim</t>
  </si>
  <si>
    <t>Valentin</t>
  </si>
  <si>
    <t>Vesna</t>
  </si>
  <si>
    <t>Victoria</t>
  </si>
  <si>
    <t>Vladan</t>
  </si>
  <si>
    <t>Zoran</t>
  </si>
  <si>
    <t>Bazic</t>
  </si>
  <si>
    <t>22.08.1990.</t>
  </si>
  <si>
    <t>Kopaonik</t>
  </si>
  <si>
    <t>Ilic</t>
  </si>
  <si>
    <t>12.03.1988.</t>
  </si>
  <si>
    <t>Zlatibor</t>
  </si>
  <si>
    <t>Ivakin</t>
  </si>
  <si>
    <t>11.06.1989.</t>
  </si>
  <si>
    <t>Herceg Novi</t>
  </si>
  <si>
    <t>Russia</t>
  </si>
  <si>
    <t>Rajicevic</t>
  </si>
  <si>
    <t>5.04.1990.</t>
  </si>
  <si>
    <t>PK TARA</t>
  </si>
  <si>
    <t>Aleksic</t>
  </si>
  <si>
    <t>6.04.1982.</t>
  </si>
  <si>
    <t>PSD Cira Lajkovac</t>
  </si>
  <si>
    <t>Lazarevac  Beograd</t>
  </si>
  <si>
    <t>Vergiliush</t>
  </si>
  <si>
    <t>19.03.1986.</t>
  </si>
  <si>
    <t>Stajfer</t>
  </si>
  <si>
    <t>Celarevo</t>
  </si>
  <si>
    <t>djukic</t>
  </si>
  <si>
    <t>20.09.1999.</t>
  </si>
  <si>
    <t>Sremska Kamenica</t>
  </si>
  <si>
    <t>Lugic</t>
  </si>
  <si>
    <t>18.06.1991.</t>
  </si>
  <si>
    <t>absolute_health_and_fitness</t>
  </si>
  <si>
    <t>Pancevo  Starcevo</t>
  </si>
  <si>
    <t>Snezana</t>
  </si>
  <si>
    <t>Djuric</t>
  </si>
  <si>
    <t>7.01.1990.</t>
  </si>
  <si>
    <t>Klub Ekstremnih Sportova Kragujevac</t>
  </si>
  <si>
    <t>István</t>
  </si>
  <si>
    <t>Gorza</t>
  </si>
  <si>
    <t>4.03.1989.</t>
  </si>
  <si>
    <t>Táplánszentkereszt</t>
  </si>
  <si>
    <t>Keller</t>
  </si>
  <si>
    <t>10.05.1988.</t>
  </si>
  <si>
    <t>Zlatkovic</t>
  </si>
  <si>
    <t>21.09.1986.</t>
  </si>
  <si>
    <t>SAJ</t>
  </si>
  <si>
    <t>Nedic</t>
  </si>
  <si>
    <t>27.08.1992.</t>
  </si>
  <si>
    <t>Sudarov</t>
  </si>
  <si>
    <t>1.01.1975.</t>
  </si>
  <si>
    <t>PSD Zeleznicar Novi sad</t>
  </si>
  <si>
    <t>Tovilovic</t>
  </si>
  <si>
    <t>15.01.1992.</t>
  </si>
  <si>
    <t>Beograd- Rakovica</t>
  </si>
  <si>
    <t>21.09.1987.</t>
  </si>
  <si>
    <t>SK Tribe</t>
  </si>
  <si>
    <t>31.10.1995.</t>
  </si>
  <si>
    <t>Beograd - Zemun</t>
  </si>
  <si>
    <t>29.09.1995.</t>
  </si>
  <si>
    <t>Jovcic</t>
  </si>
  <si>
    <t>16.07.1989.</t>
  </si>
  <si>
    <t>Djordje</t>
  </si>
  <si>
    <t>Ziropadja</t>
  </si>
  <si>
    <t>12.01.1981.</t>
  </si>
  <si>
    <t>13.05.1997.</t>
  </si>
  <si>
    <t>PSU Svarog</t>
  </si>
  <si>
    <t>Mladenovic</t>
  </si>
  <si>
    <t>18.11.1996.</t>
  </si>
  <si>
    <t>Niska Banja</t>
  </si>
  <si>
    <t>JOVAN</t>
  </si>
  <si>
    <t>MIRCETIC</t>
  </si>
  <si>
    <t>25.10.1985.</t>
  </si>
  <si>
    <t>FAKE RUNNERS</t>
  </si>
  <si>
    <t>Beograd- Cukarica</t>
  </si>
  <si>
    <t>Mandic</t>
  </si>
  <si>
    <t>2.04.1978.</t>
  </si>
  <si>
    <t>Dumeljic</t>
  </si>
  <si>
    <t>20.12.1987.</t>
  </si>
  <si>
    <t>Rade</t>
  </si>
  <si>
    <t>6.04.1978.</t>
  </si>
  <si>
    <t>Mina</t>
  </si>
  <si>
    <t>9.01.1994.</t>
  </si>
  <si>
    <t>Beograd - Novi Beograd</t>
  </si>
  <si>
    <t>Malagurski</t>
  </si>
  <si>
    <t>12.05.1990.</t>
  </si>
  <si>
    <t>Kockarevic</t>
  </si>
  <si>
    <t>20.12.1999.</t>
  </si>
  <si>
    <t>Djukelic</t>
  </si>
  <si>
    <t>5.03.1993.</t>
  </si>
  <si>
    <t>Beograd stari grad</t>
  </si>
  <si>
    <t>30.07.1994.</t>
  </si>
  <si>
    <t>knjazevac</t>
  </si>
  <si>
    <t>Randjelovic</t>
  </si>
  <si>
    <t>18.11.1994.</t>
  </si>
  <si>
    <t>18.03.1991.</t>
  </si>
  <si>
    <t>11.01.1992.</t>
  </si>
  <si>
    <t>Labanac</t>
  </si>
  <si>
    <t>10.08.1995.</t>
  </si>
  <si>
    <t>Miljkovic</t>
  </si>
  <si>
    <t>21.09.1981.</t>
  </si>
  <si>
    <t>Diligenski</t>
  </si>
  <si>
    <t>22.09.1982.</t>
  </si>
  <si>
    <t>Sara</t>
  </si>
  <si>
    <t>Pirnat</t>
  </si>
  <si>
    <t>8.05.1997.</t>
  </si>
  <si>
    <t>PSK Spartak Subotica</t>
  </si>
  <si>
    <t>Lazovic</t>
  </si>
  <si>
    <t>29.09.1970.</t>
  </si>
  <si>
    <t>Beograd - Zeleznik</t>
  </si>
  <si>
    <t>Crnogorac</t>
  </si>
  <si>
    <t>24.02.1982.</t>
  </si>
  <si>
    <t>Beograd-Rakovica</t>
  </si>
  <si>
    <t>Vlajic</t>
  </si>
  <si>
    <t>19.02.1987.</t>
  </si>
  <si>
    <t>Fake runners</t>
  </si>
  <si>
    <t>Babic</t>
  </si>
  <si>
    <t>10.10.1991.</t>
  </si>
  <si>
    <t>Novi Kneževac</t>
  </si>
  <si>
    <t>Miletic</t>
  </si>
  <si>
    <t>12.02.1982.</t>
  </si>
  <si>
    <t>Griffin   Jagodina</t>
  </si>
  <si>
    <t>Zinajic</t>
  </si>
  <si>
    <t>13.10.1989.</t>
  </si>
  <si>
    <t>Danilo</t>
  </si>
  <si>
    <t>Maksimovic</t>
  </si>
  <si>
    <t>18.08.2000.</t>
  </si>
  <si>
    <t>Rajic</t>
  </si>
  <si>
    <t>2.01.1984.</t>
  </si>
  <si>
    <t>Andrej</t>
  </si>
  <si>
    <t>Jeftic</t>
  </si>
  <si>
    <t>25.07.1984.</t>
  </si>
  <si>
    <t>Slobodanka</t>
  </si>
  <si>
    <t>Radojicic</t>
  </si>
  <si>
    <t>29.07.1979.</t>
  </si>
  <si>
    <t>Bozidar</t>
  </si>
  <si>
    <t>3.09.1984.</t>
  </si>
  <si>
    <t>Stojkovic</t>
  </si>
  <si>
    <t>8.02.1982.</t>
  </si>
  <si>
    <t>Milenkovic</t>
  </si>
  <si>
    <t>25.06.1993.</t>
  </si>
  <si>
    <t>Vranje</t>
  </si>
  <si>
    <t>Velisavljevic</t>
  </si>
  <si>
    <t>29.04.1993.</t>
  </si>
  <si>
    <t>Paracin</t>
  </si>
  <si>
    <t>Majstorovic</t>
  </si>
  <si>
    <t>5.01.1987.</t>
  </si>
  <si>
    <t>Milosavljevic</t>
  </si>
  <si>
    <t>6.01.1989.</t>
  </si>
  <si>
    <t>Beograd -</t>
  </si>
  <si>
    <t>Mangovic</t>
  </si>
  <si>
    <t>3.10.1984.</t>
  </si>
  <si>
    <t>Topalovic</t>
  </si>
  <si>
    <t>21.04.1986.</t>
  </si>
  <si>
    <t>TOP 21</t>
  </si>
  <si>
    <t>21.06.1999.</t>
  </si>
  <si>
    <t>ninoslav</t>
  </si>
  <si>
    <t>sevic</t>
  </si>
  <si>
    <t>7.09.1977.</t>
  </si>
  <si>
    <t>Blue Electronic trail</t>
  </si>
  <si>
    <t>14.10.1991.</t>
  </si>
  <si>
    <t>Branislav</t>
  </si>
  <si>
    <t>Zivaljevic</t>
  </si>
  <si>
    <t>26.07.1994.</t>
  </si>
  <si>
    <t>5.10.1990.</t>
  </si>
  <si>
    <t>Elite Team Runners</t>
  </si>
  <si>
    <t>November project Novi Sad</t>
  </si>
  <si>
    <t>11.12.1994.</t>
  </si>
  <si>
    <t>Lalic</t>
  </si>
  <si>
    <t>10.12.1992.</t>
  </si>
  <si>
    <t>Beograd  cukarica</t>
  </si>
  <si>
    <t>Markovic</t>
  </si>
  <si>
    <t>31.03.1960.</t>
  </si>
  <si>
    <t>Jure</t>
  </si>
  <si>
    <t>3.11.1983.</t>
  </si>
  <si>
    <t>/</t>
  </si>
  <si>
    <t>Novo Mesto</t>
  </si>
  <si>
    <t>Slovenia</t>
  </si>
  <si>
    <t>Kunej</t>
  </si>
  <si>
    <t>24.05.1971.</t>
  </si>
  <si>
    <t>21.10.1963.</t>
  </si>
  <si>
    <t>Zemun Beograd</t>
  </si>
  <si>
    <t>Marceta</t>
  </si>
  <si>
    <t>23.11.1973.</t>
  </si>
  <si>
    <t>Nonic</t>
  </si>
  <si>
    <t>15.08.1991.</t>
  </si>
  <si>
    <t>PD Gornjak</t>
  </si>
  <si>
    <t>Petrovac na Mlavi</t>
  </si>
  <si>
    <t>27.07.1993.</t>
  </si>
  <si>
    <t>serpasi</t>
  </si>
  <si>
    <t>Dudan</t>
  </si>
  <si>
    <t>9.08.2004.</t>
  </si>
  <si>
    <t>Zrinka</t>
  </si>
  <si>
    <t>Deur</t>
  </si>
  <si>
    <t>20.10.1991.</t>
  </si>
  <si>
    <t>HPD Mosor Sikire</t>
  </si>
  <si>
    <t>Split</t>
  </si>
  <si>
    <t>Daniel</t>
  </si>
  <si>
    <t>Krstulovic Opara</t>
  </si>
  <si>
    <t>26.02.1985.</t>
  </si>
  <si>
    <t>HPD Mosor - Sikire</t>
  </si>
  <si>
    <t>VEDRAN</t>
  </si>
  <si>
    <t>Rocenovic</t>
  </si>
  <si>
    <t>7.08.1982.</t>
  </si>
  <si>
    <t>Triatlon klub Podgorica</t>
  </si>
  <si>
    <t>Podgorica</t>
  </si>
  <si>
    <t>Golubovic</t>
  </si>
  <si>
    <t>20.02.1993.</t>
  </si>
  <si>
    <t>Bosko</t>
  </si>
  <si>
    <t>10.06.1992.</t>
  </si>
  <si>
    <t>Tara Ultra Trail Team / PK Tara</t>
  </si>
  <si>
    <t>Danimir</t>
  </si>
  <si>
    <t>Ljepava</t>
  </si>
  <si>
    <t>10.07.1975.</t>
  </si>
  <si>
    <t>Beograd - Stari grad</t>
  </si>
  <si>
    <t>1.04.1983.</t>
  </si>
  <si>
    <t>Popovic</t>
  </si>
  <si>
    <t>12.04.1975.</t>
  </si>
  <si>
    <t>Furlic</t>
  </si>
  <si>
    <t>14.10.1983.</t>
  </si>
  <si>
    <t>Urh</t>
  </si>
  <si>
    <t>Pecek</t>
  </si>
  <si>
    <t>12.11.1997.</t>
  </si>
  <si>
    <t>Filipovic</t>
  </si>
  <si>
    <t>24.12.1985.</t>
  </si>
  <si>
    <t>LTK Bohemians</t>
  </si>
  <si>
    <t>Ivana</t>
  </si>
  <si>
    <t>22.12.1987.</t>
  </si>
  <si>
    <t>Tipsarevic</t>
  </si>
  <si>
    <t>20.03.1987.</t>
  </si>
  <si>
    <t>Kraljevo</t>
  </si>
  <si>
    <t>Miladinovic</t>
  </si>
  <si>
    <t>7.02.1992.</t>
  </si>
  <si>
    <t>Ub</t>
  </si>
  <si>
    <t>Colic</t>
  </si>
  <si>
    <t>18.10.1993.</t>
  </si>
  <si>
    <t>Dobanovci</t>
  </si>
  <si>
    <t>28.01.1961.</t>
  </si>
  <si>
    <t>TK Herceg Novi</t>
  </si>
  <si>
    <t>Muhammad</t>
  </si>
  <si>
    <t>Ismailov</t>
  </si>
  <si>
    <t>2.05.1989.</t>
  </si>
  <si>
    <t>TK Dynamic Novi Sad</t>
  </si>
  <si>
    <t>Martin</t>
  </si>
  <si>
    <t>Gaber</t>
  </si>
  <si>
    <t>8.09.1989.</t>
  </si>
  <si>
    <t>Germany</t>
  </si>
  <si>
    <t>Bojana</t>
  </si>
  <si>
    <t>17.05.1988.</t>
  </si>
  <si>
    <t>PD Bukulja</t>
  </si>
  <si>
    <t>Ljubica</t>
  </si>
  <si>
    <t>Debeljacki</t>
  </si>
  <si>
    <t>23.07.1989.</t>
  </si>
  <si>
    <t>6.06.1982.</t>
  </si>
  <si>
    <t>Vitic</t>
  </si>
  <si>
    <t>17.02.1978.</t>
  </si>
  <si>
    <t>Celic</t>
  </si>
  <si>
    <t>17.07.1982.</t>
  </si>
  <si>
    <t>18.04.1971.</t>
  </si>
  <si>
    <t>Ilija</t>
  </si>
  <si>
    <t>16.05.1992.</t>
  </si>
  <si>
    <t>3.06.1981.</t>
  </si>
  <si>
    <t>Beograd  Rakovica</t>
  </si>
  <si>
    <t>1.02.1963.</t>
  </si>
  <si>
    <t>KP Zrenjanin</t>
  </si>
  <si>
    <t>Vujin</t>
  </si>
  <si>
    <t>21.11.1963.</t>
  </si>
  <si>
    <t>6.12.1984.</t>
  </si>
  <si>
    <t>Nika</t>
  </si>
  <si>
    <t>Strugar Bevc</t>
  </si>
  <si>
    <t>7.01.1980.</t>
  </si>
  <si>
    <t>31.03.1984.</t>
  </si>
  <si>
    <t>Ehrensvard</t>
  </si>
  <si>
    <t>13.09.1967.</t>
  </si>
  <si>
    <t>Viktorija Bergamo</t>
  </si>
  <si>
    <t>Aarhus C</t>
  </si>
  <si>
    <t>rank</t>
  </si>
  <si>
    <t>number</t>
  </si>
  <si>
    <t>first_name</t>
  </si>
  <si>
    <t>last_name</t>
  </si>
  <si>
    <t>gender</t>
  </si>
  <si>
    <t>birth_year</t>
  </si>
  <si>
    <t>club</t>
  </si>
  <si>
    <t>city</t>
  </si>
  <si>
    <t>country</t>
  </si>
  <si>
    <t>Javier</t>
  </si>
  <si>
    <t>Rodrigo</t>
  </si>
  <si>
    <t>Asesou | 226ERS Team</t>
  </si>
  <si>
    <t>Madrid / Colmenar Viejo</t>
  </si>
  <si>
    <t>Rakic</t>
  </si>
  <si>
    <t>Valjevo</t>
  </si>
  <si>
    <t>ÄŒelarevo</t>
  </si>
  <si>
    <t>Davor</t>
  </si>
  <si>
    <t>PSSD Sevojno</t>
  </si>
  <si>
    <t>UÅ¾ice</t>
  </si>
  <si>
    <t xml:space="preserve">Kotor </t>
  </si>
  <si>
    <t>Belgrade</t>
  </si>
  <si>
    <t>MiloÅ¡</t>
  </si>
  <si>
    <t>Laketa</t>
  </si>
  <si>
    <t>JovanoviÄ‡</t>
  </si>
  <si>
    <t>NikoliÄ‡</t>
  </si>
  <si>
    <t>OseÄina</t>
  </si>
  <si>
    <t>Beograd Zemun se</t>
  </si>
  <si>
    <t>Super puÅ¾</t>
  </si>
  <si>
    <t>Radomir</t>
  </si>
  <si>
    <t>Spasic</t>
  </si>
  <si>
    <t>Uzice</t>
  </si>
  <si>
    <t>Petar</t>
  </si>
  <si>
    <t>Loncar</t>
  </si>
  <si>
    <t>Vedran</t>
  </si>
  <si>
    <t>SPORT Stanari</t>
  </si>
  <si>
    <t>STANARI</t>
  </si>
  <si>
    <t>ARK FruÅ¡ka gora</t>
  </si>
  <si>
    <t>Bajina BaÅ¡ta</t>
  </si>
  <si>
    <t>PD Alma Mons Adventures</t>
  </si>
  <si>
    <t>BaÄki Petrovac</t>
  </si>
  <si>
    <t>Banduka</t>
  </si>
  <si>
    <t>Alfa Diving Team</t>
  </si>
  <si>
    <t>Tamburic</t>
  </si>
  <si>
    <t>Beorad</t>
  </si>
  <si>
    <t>Mima</t>
  </si>
  <si>
    <t>Despic</t>
  </si>
  <si>
    <t>BRC - Belgrade Running Club</t>
  </si>
  <si>
    <t>Rilak</t>
  </si>
  <si>
    <t>TRÄŒ - Trail Runners of ÄŒaÄak</t>
  </si>
  <si>
    <t>Aleksandrovac</t>
  </si>
  <si>
    <t>PoÅ¾ega</t>
  </si>
  <si>
    <t>ÄŒaÄak trÄi</t>
  </si>
  <si>
    <t>PED Preslica  Doboj  BiH</t>
  </si>
  <si>
    <t>Kokanovic</t>
  </si>
  <si>
    <t>Bijeljina</t>
  </si>
  <si>
    <t>Draca</t>
  </si>
  <si>
    <t>Trajkovski</t>
  </si>
  <si>
    <t>Arandjelovic</t>
  </si>
  <si>
    <t>Gladiator Gym</t>
  </si>
  <si>
    <t>Stamen</t>
  </si>
  <si>
    <t>Vujic</t>
  </si>
  <si>
    <t>Car Dusan Silni</t>
  </si>
  <si>
    <t>Beograd  ÄŒukarica</t>
  </si>
  <si>
    <t>Branislava</t>
  </si>
  <si>
    <t>Gladiatorgym021</t>
  </si>
  <si>
    <t>Natasa</t>
  </si>
  <si>
    <t>Ivancevic</t>
  </si>
  <si>
    <t>Cinzia</t>
  </si>
  <si>
    <t>Panero</t>
  </si>
  <si>
    <t>Beograd- ÄŒukarica</t>
  </si>
  <si>
    <t>Urosevic</t>
  </si>
  <si>
    <t>TrÄ PrÄ Xtreene Tim</t>
  </si>
  <si>
    <t>Andrija</t>
  </si>
  <si>
    <t>Beograd - ÄŒukarica</t>
  </si>
  <si>
    <t>Bubalo</t>
  </si>
  <si>
    <t>Gospodjinci</t>
  </si>
  <si>
    <t>Kliska</t>
  </si>
  <si>
    <t>Petrovaradin</t>
  </si>
  <si>
    <t>Training center Active</t>
  </si>
  <si>
    <t>Tepavac</t>
  </si>
  <si>
    <t>Petrov</t>
  </si>
  <si>
    <t>Sonja</t>
  </si>
  <si>
    <t>BRC Trail - Rocky AB fitness</t>
  </si>
  <si>
    <t>Ð‘ÐµÐ¾Ð³Ñ€Ð°Ð´ - ÐŸÐ°Ð»Ð¸Ð»ÑƒÐ»Ð°</t>
  </si>
  <si>
    <t>PanÄevo</t>
  </si>
  <si>
    <t>NiÅ¡</t>
  </si>
  <si>
    <t>BRC</t>
  </si>
  <si>
    <t>KruÅ¡evac</t>
  </si>
  <si>
    <t>Cvijovic</t>
  </si>
  <si>
    <t>Prijepolje</t>
  </si>
  <si>
    <t>DSQ</t>
  </si>
  <si>
    <t>Ivankovic</t>
  </si>
  <si>
    <t>Iva</t>
  </si>
  <si>
    <t>Å ljapiÄ‡</t>
  </si>
  <si>
    <t>BudiÄ‡</t>
  </si>
  <si>
    <t>ARK "Fruska gora"</t>
  </si>
  <si>
    <t>PK GuÄevo Loznica</t>
  </si>
  <si>
    <t>Miljenko</t>
  </si>
  <si>
    <t>Vujaklija</t>
  </si>
  <si>
    <t>KrstiÄ‡</t>
  </si>
  <si>
    <t>PopoviÄ‡</t>
  </si>
  <si>
    <t>Vicko BogiÅ¡iÄ‡</t>
  </si>
  <si>
    <t>Atletski klub Apatin</t>
  </si>
  <si>
    <t>NoniÄ‡</t>
  </si>
  <si>
    <t>Vukota</t>
  </si>
  <si>
    <t>Dubak</t>
  </si>
  <si>
    <t>Ð‚Ð¾Ñ€Ñ’Ðµ</t>
  </si>
  <si>
    <t>Ð¡Ñ‚ÐµÑ„Ð°Ð½Ð¾Ð²Ð¸Ñ›</t>
  </si>
  <si>
    <t>Ð’Ð°Ñ™ÐµÐ²Ð¾</t>
  </si>
  <si>
    <t>Ð”Ð°Ð½Ð¸Ð»Ð¾</t>
  </si>
  <si>
    <t>Ð”ÑƒÐ±Ð°Ðº</t>
  </si>
  <si>
    <t>Ð‘Ð¸Ñ˜ÐµÐ»Ð¾ ÐŸÐ¾Ñ™Ðµ</t>
  </si>
  <si>
    <t>Jasmina</t>
  </si>
  <si>
    <t>LopuÅ¡ina</t>
  </si>
  <si>
    <t>ÐŸÑ€ÐµÐ´Ñ€Ð°Ð³</t>
  </si>
  <si>
    <t>Ð‚Ð¾Ñ€Ñ’ÐµÐ²Ð¸Ñ›</t>
  </si>
  <si>
    <t>Ð—Ñ€ÐµÑšÐ°Ð½Ð¸Ð½</t>
  </si>
  <si>
    <t>TREX</t>
  </si>
  <si>
    <t>Kumanovo</t>
  </si>
  <si>
    <t>North Macedonia</t>
  </si>
  <si>
    <t>ÐœÐ¸Ð»Ð°Ð½</t>
  </si>
  <si>
    <t>Ð¡Ñ‚ÐµÑ„Ð°Ð½Ð¾Ð²ÑÐºÐ¸</t>
  </si>
  <si>
    <t>-----------------------------</t>
  </si>
  <si>
    <t>ÐšÑƒÐ¼Ð°Ð½Ð¾Ð²Ð¾</t>
  </si>
  <si>
    <t>JoviÄ‡</t>
  </si>
  <si>
    <t>Pjer</t>
  </si>
  <si>
    <t>DimitrijeviÄ‡</t>
  </si>
  <si>
    <t>Planinsko-trkaÄko druÅ¡tvo Kozomor</t>
  </si>
  <si>
    <t>KosjeriÄ‡</t>
  </si>
  <si>
    <t>Avramovic</t>
  </si>
  <si>
    <t>Sladjan</t>
  </si>
  <si>
    <t>Blagojevic</t>
  </si>
  <si>
    <t>Beograd - VraÄar</t>
  </si>
  <si>
    <t>Bodovanje</t>
  </si>
  <si>
    <t>Pozicija</t>
  </si>
  <si>
    <t>ZENSKI</t>
  </si>
  <si>
    <t>Konstantins Biktimirovs</t>
  </si>
  <si>
    <t>Danijel Loncarevic</t>
  </si>
  <si>
    <t>Marc Eiro</t>
  </si>
  <si>
    <t>Luka Banda</t>
  </si>
  <si>
    <t>Milos Milisavljevic</t>
  </si>
  <si>
    <t>Ivan Zivojinovic</t>
  </si>
  <si>
    <t>Vladimir Samoilov</t>
  </si>
  <si>
    <t>Branko Grujic</t>
  </si>
  <si>
    <t>Nemanja Todorov</t>
  </si>
  <si>
    <t>Miodrag Sljapic</t>
  </si>
  <si>
    <t>Miljan Ristic</t>
  </si>
  <si>
    <t>Nenad Tabandzelic</t>
  </si>
  <si>
    <t>Mihajlo Pejcic</t>
  </si>
  <si>
    <t>Borislav Rancic</t>
  </si>
  <si>
    <t>Marko Stankovic</t>
  </si>
  <si>
    <t>Vladimir Milovanovic</t>
  </si>
  <si>
    <t>Mihajlo Jovanovic</t>
  </si>
  <si>
    <t>Dalibor Obradovic</t>
  </si>
  <si>
    <t>Mladen Francuz</t>
  </si>
  <si>
    <t>Nenad Rancic</t>
  </si>
  <si>
    <t>Neven Cuk</t>
  </si>
  <si>
    <t>Milan Simic</t>
  </si>
  <si>
    <t>Ivica Radivojevic</t>
  </si>
  <si>
    <t>Dejan Savic</t>
  </si>
  <si>
    <t>Mladen Petkovic</t>
  </si>
  <si>
    <t>Nemanja Stojanovic</t>
  </si>
  <si>
    <t>Jaroslaw Bzura</t>
  </si>
  <si>
    <t>Miodrag Tabakovic</t>
  </si>
  <si>
    <t>Nenad Orlovic</t>
  </si>
  <si>
    <t>Dino Halilovic</t>
  </si>
  <si>
    <t>Adam Starcevic</t>
  </si>
  <si>
    <t>Milan Ivanovic</t>
  </si>
  <si>
    <t>Ognjen Jegdic</t>
  </si>
  <si>
    <t>Vladimir Zivkovic</t>
  </si>
  <si>
    <t>Ognjen Kubat</t>
  </si>
  <si>
    <t>Vladimir Culibrk</t>
  </si>
  <si>
    <t>Dusan Gutesa</t>
  </si>
  <si>
    <t>Adrian Nasradi</t>
  </si>
  <si>
    <t>Vanja Radovic</t>
  </si>
  <si>
    <t>Mladen Djordjevic</t>
  </si>
  <si>
    <t>Nikola Eror</t>
  </si>
  <si>
    <t>Dragan Ciric</t>
  </si>
  <si>
    <t>Stevan Budic</t>
  </si>
  <si>
    <t>Milos Petrovic</t>
  </si>
  <si>
    <t>Vladimir Striber</t>
  </si>
  <si>
    <t>Dragan Miljanovic</t>
  </si>
  <si>
    <t>Bojan Bokic</t>
  </si>
  <si>
    <t>Nikola Nenadovic</t>
  </si>
  <si>
    <t>Goran Kopre</t>
  </si>
  <si>
    <t>Nikola Lazarevic</t>
  </si>
  <si>
    <t>Vuk Trandafilovic</t>
  </si>
  <si>
    <t>Tatjana Jovanovic</t>
  </si>
  <si>
    <t>Marija Sekulovic</t>
  </si>
  <si>
    <t>Jelena Janezic</t>
  </si>
  <si>
    <t>Nada Zivkovic</t>
  </si>
  <si>
    <t>Katarina Dzuverovic</t>
  </si>
  <si>
    <t>Sanja Kostic</t>
  </si>
  <si>
    <t>Agnes Giric-Cvetkovic</t>
  </si>
  <si>
    <t>Milica Novakovic</t>
  </si>
  <si>
    <t>Milica Vuckovic</t>
  </si>
  <si>
    <t>Dalida Matic</t>
  </si>
  <si>
    <t>POENI</t>
  </si>
  <si>
    <t>M POZ</t>
  </si>
  <si>
    <t>Muski</t>
  </si>
  <si>
    <t>Z POZ</t>
  </si>
  <si>
    <t>Dejan Zerajic</t>
  </si>
  <si>
    <t>Patrik Hrotek</t>
  </si>
  <si>
    <t>Ivan Veljkovic</t>
  </si>
  <si>
    <t>Filip Nikolic</t>
  </si>
  <si>
    <t>Goran Radovanovic</t>
  </si>
  <si>
    <t>Milijan Dimitrijevic</t>
  </si>
  <si>
    <t>Stefan Pavlovic</t>
  </si>
  <si>
    <t>Marko Gerasimovic</t>
  </si>
  <si>
    <t>Ivan Prcina</t>
  </si>
  <si>
    <t>Aleksandar Djurovic</t>
  </si>
  <si>
    <t>Nenad Zivkovic</t>
  </si>
  <si>
    <t>Vladimir Antovic</t>
  </si>
  <si>
    <t>Ivan Dizdarevic</t>
  </si>
  <si>
    <t>Nenad Mitrovic</t>
  </si>
  <si>
    <t>Vladimir Milojevic</t>
  </si>
  <si>
    <t>Zivko Tomic</t>
  </si>
  <si>
    <t>Vladimir Grujic</t>
  </si>
  <si>
    <t>Srdjan Vukadinovic</t>
  </si>
  <si>
    <t>Boban Stojiljkovic</t>
  </si>
  <si>
    <t>Slobodan Atanasov</t>
  </si>
  <si>
    <t>Mladen Mitrovic</t>
  </si>
  <si>
    <t>Aleksandar Kikanovic</t>
  </si>
  <si>
    <t>Aleksandar Mitic</t>
  </si>
  <si>
    <t>Vidak Petric</t>
  </si>
  <si>
    <t>Damjan Gataric</t>
  </si>
  <si>
    <t>Milos Gopic</t>
  </si>
  <si>
    <t>Nikola Teofilovic</t>
  </si>
  <si>
    <t>Dejan Bankovic</t>
  </si>
  <si>
    <t>Nikola Zivanovic</t>
  </si>
  <si>
    <t>Vojislav Brankovic</t>
  </si>
  <si>
    <t>Milovan Jovanovic</t>
  </si>
  <si>
    <t>Damir Ljubojevic</t>
  </si>
  <si>
    <t>Zeljko Simakovic</t>
  </si>
  <si>
    <t>Bojan Radovanovic</t>
  </si>
  <si>
    <t>Nebojsa Rosic</t>
  </si>
  <si>
    <t>Igor Pralica</t>
  </si>
  <si>
    <t>Dragan Krsmanovic</t>
  </si>
  <si>
    <t>Bojan Rendulic</t>
  </si>
  <si>
    <t>Milusa Boskovic</t>
  </si>
  <si>
    <t>Petra Mücková</t>
  </si>
  <si>
    <t>Ivona Velimirovic</t>
  </si>
  <si>
    <t>Zsuzsanna Jávor</t>
  </si>
  <si>
    <t>Jelena Stojiljkovic</t>
  </si>
  <si>
    <t>Kristina Droca</t>
  </si>
  <si>
    <t>Dusan Bazic</t>
  </si>
  <si>
    <t>Nikola Ilic</t>
  </si>
  <si>
    <t>Aleksandr Ivakin</t>
  </si>
  <si>
    <t>Milos Rajicevic</t>
  </si>
  <si>
    <t>Bojan Aleksic</t>
  </si>
  <si>
    <t>Valentin Vergiliush</t>
  </si>
  <si>
    <t>Aleksandar Stajfer</t>
  </si>
  <si>
    <t>Lazar djukic</t>
  </si>
  <si>
    <t>Nemanja Lugic</t>
  </si>
  <si>
    <t>István Gorza</t>
  </si>
  <si>
    <t>Predrag Zlatkovic</t>
  </si>
  <si>
    <t>Milos Nedic</t>
  </si>
  <si>
    <t>Nenad Sudarov</t>
  </si>
  <si>
    <t>Ivan Tovilovic</t>
  </si>
  <si>
    <t>Jovan Jovanovic</t>
  </si>
  <si>
    <t>Pavle Petkovic</t>
  </si>
  <si>
    <t>Ivan Jovcic</t>
  </si>
  <si>
    <t>Djordje Ziropadja</t>
  </si>
  <si>
    <t>Veljko Velimirovic</t>
  </si>
  <si>
    <t>Strahinja Mladenovic</t>
  </si>
  <si>
    <t>JOVAN MIRCETIC</t>
  </si>
  <si>
    <t>Danijel Mandic</t>
  </si>
  <si>
    <t>Rade Nikolic</t>
  </si>
  <si>
    <t>Boris Malagurski</t>
  </si>
  <si>
    <t>Bojan Kockarevic</t>
  </si>
  <si>
    <t>Stefan Tomic</t>
  </si>
  <si>
    <t>Nemanja Randjelovic</t>
  </si>
  <si>
    <t>Stefan Krstic</t>
  </si>
  <si>
    <t>Zoran Stojanovic</t>
  </si>
  <si>
    <t>Boban Labanac</t>
  </si>
  <si>
    <t>Mihailo Diligenski</t>
  </si>
  <si>
    <t>Miroslav Lazovic</t>
  </si>
  <si>
    <t>Marko Crnogorac</t>
  </si>
  <si>
    <t>Bojan Vlajic</t>
  </si>
  <si>
    <t>Stevan Babic</t>
  </si>
  <si>
    <t>Dejan Miletic</t>
  </si>
  <si>
    <t>Milos Zinajic</t>
  </si>
  <si>
    <t>Danilo Maksimovic</t>
  </si>
  <si>
    <t>Vladimir Rajic</t>
  </si>
  <si>
    <t>Andrej Jeftic</t>
  </si>
  <si>
    <t>Bozidar Nikolic</t>
  </si>
  <si>
    <t>Nikola Stojkovic</t>
  </si>
  <si>
    <t>Luka Milenkovic</t>
  </si>
  <si>
    <t>Nemanja Velisavljevic</t>
  </si>
  <si>
    <t>Marko Majstorovic</t>
  </si>
  <si>
    <t>Dejan Milosavljevic</t>
  </si>
  <si>
    <t>Filip Mangovic</t>
  </si>
  <si>
    <t>Nikola Topalovic</t>
  </si>
  <si>
    <t>ninoslav sevic</t>
  </si>
  <si>
    <t>Nemanja Knezevic</t>
  </si>
  <si>
    <t>Branislav Zivaljevic</t>
  </si>
  <si>
    <t>Aleksandar Lazarevic</t>
  </si>
  <si>
    <t>Nikola Lalic</t>
  </si>
  <si>
    <t>Snezana Djuric</t>
  </si>
  <si>
    <t>Victoria Keller</t>
  </si>
  <si>
    <t>Marija Kostic</t>
  </si>
  <si>
    <t>Vanja Dumeljic</t>
  </si>
  <si>
    <t>Mina Obradovic</t>
  </si>
  <si>
    <t>Vanja Djukelic</t>
  </si>
  <si>
    <t>Marina Miljkovic</t>
  </si>
  <si>
    <t>Sara Pirnat</t>
  </si>
  <si>
    <t>Slobodanka Radojicic</t>
  </si>
  <si>
    <t>Dragana Milosavljevic</t>
  </si>
  <si>
    <t>Sanja Mitic</t>
  </si>
  <si>
    <t>Sanja Djurovic</t>
  </si>
  <si>
    <t>Javier Rodrigo</t>
  </si>
  <si>
    <t>Zeljko Pavlovic</t>
  </si>
  <si>
    <t>Aleksandar Rakic</t>
  </si>
  <si>
    <t>Marko Laketa</t>
  </si>
  <si>
    <t>Radomir Spasic</t>
  </si>
  <si>
    <t>Petar Loncar</t>
  </si>
  <si>
    <t>Ivan Tamburic</t>
  </si>
  <si>
    <t>Nikola Todorov</t>
  </si>
  <si>
    <t>Boris Rilak</t>
  </si>
  <si>
    <t>Rade Mitrovic</t>
  </si>
  <si>
    <t>Dejan Kokanovic</t>
  </si>
  <si>
    <t>Aleksandar Krstic</t>
  </si>
  <si>
    <t>Milos Draca</t>
  </si>
  <si>
    <t>Dejan Trajkovski</t>
  </si>
  <si>
    <t>Vladimir Arandjelovic</t>
  </si>
  <si>
    <t>Zeljko Vujic</t>
  </si>
  <si>
    <t>Nemanja Drobnjak</t>
  </si>
  <si>
    <t>Aleksandar Kostic</t>
  </si>
  <si>
    <t>Dragan Ivanovic</t>
  </si>
  <si>
    <t>Uros Urosevic</t>
  </si>
  <si>
    <t>Andrija Zivkovic</t>
  </si>
  <si>
    <t>Dusan Bubalo</t>
  </si>
  <si>
    <t>Petar Petrov</t>
  </si>
  <si>
    <t>Mima Despic</t>
  </si>
  <si>
    <t>Nika Strugar Bevc</t>
  </si>
  <si>
    <t>Natasa Ivancevic</t>
  </si>
  <si>
    <t>Cinzia Panero</t>
  </si>
  <si>
    <t>Jelena Golubovic</t>
  </si>
  <si>
    <t>Maja Stankovic</t>
  </si>
  <si>
    <t>Snezana Kliska</t>
  </si>
  <si>
    <t>Marina Tepavac</t>
  </si>
  <si>
    <t>Ukupno</t>
  </si>
  <si>
    <t>Midzor</t>
  </si>
  <si>
    <t>Kopren</t>
  </si>
  <si>
    <t>Dupljak</t>
  </si>
  <si>
    <t>Durmitor</t>
  </si>
  <si>
    <t>Tornik</t>
  </si>
  <si>
    <t>Stara Pl</t>
  </si>
  <si>
    <t>Grbic</t>
  </si>
  <si>
    <t>Lang</t>
  </si>
  <si>
    <t>Butorac</t>
  </si>
  <si>
    <t>Baltic</t>
  </si>
  <si>
    <t>Cargonja</t>
  </si>
  <si>
    <t>Surgent</t>
  </si>
  <si>
    <t>Ralys</t>
  </si>
  <si>
    <t>Kec</t>
  </si>
  <si>
    <t>Kocbashli</t>
  </si>
  <si>
    <t>Vlaski</t>
  </si>
  <si>
    <t>Varinac</t>
  </si>
  <si>
    <t>Volaric</t>
  </si>
  <si>
    <t>Firsov</t>
  </si>
  <si>
    <t>Glisic</t>
  </si>
  <si>
    <t>Radulovic</t>
  </si>
  <si>
    <t>Milanovic</t>
  </si>
  <si>
    <t>Jocic</t>
  </si>
  <si>
    <t>Prokhorova</t>
  </si>
  <si>
    <t>Djurisic</t>
  </si>
  <si>
    <t>Hallai</t>
  </si>
  <si>
    <t>Terzic</t>
  </si>
  <si>
    <t>Krebs</t>
  </si>
  <si>
    <t>Jovancic</t>
  </si>
  <si>
    <t>Snegic</t>
  </si>
  <si>
    <t>Skenderovic</t>
  </si>
  <si>
    <t>Mracevic</t>
  </si>
  <si>
    <t>Radmilovic vidakovic</t>
  </si>
  <si>
    <t>Maric</t>
  </si>
  <si>
    <t>Dukic</t>
  </si>
  <si>
    <t>Stefanovic</t>
  </si>
  <si>
    <t>Momic</t>
  </si>
  <si>
    <t>Kuzet</t>
  </si>
  <si>
    <t>Zajic</t>
  </si>
  <si>
    <t>Nislic</t>
  </si>
  <si>
    <t>Djukic</t>
  </si>
  <si>
    <t>Luksic</t>
  </si>
  <si>
    <t>Dzonic</t>
  </si>
  <si>
    <t>Lukovic</t>
  </si>
  <si>
    <t>Paramentic</t>
  </si>
  <si>
    <t>Tosic</t>
  </si>
  <si>
    <t>Stetin</t>
  </si>
  <si>
    <t>Jokic</t>
  </si>
  <si>
    <t>Pejovic</t>
  </si>
  <si>
    <t>Neskovic</t>
  </si>
  <si>
    <t>Kavaz</t>
  </si>
  <si>
    <t>Zdravkovic</t>
  </si>
  <si>
    <t>Pap</t>
  </si>
  <si>
    <t>Handziak</t>
  </si>
  <si>
    <t>Batarilo</t>
  </si>
  <si>
    <t>Bunjaku</t>
  </si>
  <si>
    <t>Djokovic</t>
  </si>
  <si>
    <t>Gvozden</t>
  </si>
  <si>
    <t>Bojan Grbic</t>
  </si>
  <si>
    <t>Jeremy Lang</t>
  </si>
  <si>
    <t>Marijan Butorac</t>
  </si>
  <si>
    <t>Brano Baltic</t>
  </si>
  <si>
    <t>Peter Surgent</t>
  </si>
  <si>
    <t>Vytautas Ralys</t>
  </si>
  <si>
    <t>Nenad Kec</t>
  </si>
  <si>
    <t>Abdurahman Kocbashli</t>
  </si>
  <si>
    <t>Nemanja Vlaski</t>
  </si>
  <si>
    <t>Pavle Varinac</t>
  </si>
  <si>
    <t>Josip Volaric</t>
  </si>
  <si>
    <t>Zeljko Radovic</t>
  </si>
  <si>
    <t>Negovan Stankovic</t>
  </si>
  <si>
    <t>Aleksandr Firsov</t>
  </si>
  <si>
    <t>Dragan Glisic</t>
  </si>
  <si>
    <t>Dusan Orlovic</t>
  </si>
  <si>
    <t>Ranko Milanovic</t>
  </si>
  <si>
    <t>Marko Jocic</t>
  </si>
  <si>
    <t>Marko Djurisic</t>
  </si>
  <si>
    <t>Raymond Hallai</t>
  </si>
  <si>
    <t>Zeljko Terzic</t>
  </si>
  <si>
    <t>Ronny Krebs</t>
  </si>
  <si>
    <t>Aleksandar Jovancic</t>
  </si>
  <si>
    <t>Vana Cargonja</t>
  </si>
  <si>
    <t>Lidija Radulovic</t>
  </si>
  <si>
    <t>Alisa Prokhorova</t>
  </si>
  <si>
    <t>Nela Lazarevic</t>
  </si>
  <si>
    <t>Suzana Marjanovic</t>
  </si>
  <si>
    <t>Milos Nikolic</t>
  </si>
  <si>
    <t>Miroslav Djokic</t>
  </si>
  <si>
    <t>Vuk Stavric</t>
  </si>
  <si>
    <t>Dejan Mijatovic</t>
  </si>
  <si>
    <t>Aleksandar Matic</t>
  </si>
  <si>
    <t>Miroslav Veselinovic</t>
  </si>
  <si>
    <t>Marinko Knezevic</t>
  </si>
  <si>
    <t>Vladimir Veljkovic</t>
  </si>
  <si>
    <t>Otgonedi Dervisevic</t>
  </si>
  <si>
    <t>Dragan Sandic</t>
  </si>
  <si>
    <t>Milan Grujic</t>
  </si>
  <si>
    <t>Nikola Virijevic</t>
  </si>
  <si>
    <t>Milos Kajtez</t>
  </si>
  <si>
    <t>Nemanja Jeremic</t>
  </si>
  <si>
    <t>Uros Stankovic</t>
  </si>
  <si>
    <t>Srdjan Savic</t>
  </si>
  <si>
    <t>Srdjan Rokvic</t>
  </si>
  <si>
    <t>Vladimir Belanovic</t>
  </si>
  <si>
    <t>Aleksandar Stojakovic</t>
  </si>
  <si>
    <t>Nenad Pataki</t>
  </si>
  <si>
    <t>Zene</t>
  </si>
  <si>
    <t>Milan Mickovic</t>
  </si>
  <si>
    <t>Vladimir Marjanovic</t>
  </si>
  <si>
    <t>Veljko Bajic</t>
  </si>
  <si>
    <t>Miodrag Beslin</t>
  </si>
  <si>
    <t>Nemanja Cizmic</t>
  </si>
  <si>
    <t>Jovica Spajic</t>
  </si>
  <si>
    <t>Stefan Kamenovic</t>
  </si>
  <si>
    <t>Marko Jovanovic</t>
  </si>
  <si>
    <t>Bojan Novakovic</t>
  </si>
  <si>
    <t>Dusan Novakov</t>
  </si>
  <si>
    <t>Vladimir Sarac</t>
  </si>
  <si>
    <t>Stevan Todorovic</t>
  </si>
  <si>
    <t>Zoran Markovic</t>
  </si>
  <si>
    <t>Jure Petrovic</t>
  </si>
  <si>
    <t>Milutin Petkovic</t>
  </si>
  <si>
    <t>Milan Marceta</t>
  </si>
  <si>
    <t>Igor Nonic</t>
  </si>
  <si>
    <t>Marko Dudan</t>
  </si>
  <si>
    <t>Daniel Krstulovic Opara</t>
  </si>
  <si>
    <t>VEDRAN Rocenovic</t>
  </si>
  <si>
    <t>Bosko Todorovic</t>
  </si>
  <si>
    <t>Danimir Ljepava</t>
  </si>
  <si>
    <t>Mihajlo Stojkovic</t>
  </si>
  <si>
    <t>Milos Popovic</t>
  </si>
  <si>
    <t>Vladimir Furlic</t>
  </si>
  <si>
    <t>Urh Pecek</t>
  </si>
  <si>
    <t>Nikola Filipovic</t>
  </si>
  <si>
    <t>Dusan Tipsarevic</t>
  </si>
  <si>
    <t>Aleksandar Miladinovic</t>
  </si>
  <si>
    <t>Nikola Colic</t>
  </si>
  <si>
    <t>Muhammad Ismailov</t>
  </si>
  <si>
    <t>Martin Gaber</t>
  </si>
  <si>
    <t>Nenad Celic</t>
  </si>
  <si>
    <t>Ilija Djurovic</t>
  </si>
  <si>
    <t>Milos Obradovic</t>
  </si>
  <si>
    <t>Goran Dudan</t>
  </si>
  <si>
    <t>Vladimir Vujin</t>
  </si>
  <si>
    <t>Martin Ehrensvard</t>
  </si>
  <si>
    <t>Aleksandar Snegic</t>
  </si>
  <si>
    <t>Alfred Skenderovic</t>
  </si>
  <si>
    <t>Bojan Maric</t>
  </si>
  <si>
    <t>DJordje Dukic</t>
  </si>
  <si>
    <t>DJordje Stefanovic</t>
  </si>
  <si>
    <t>Dusko Momic</t>
  </si>
  <si>
    <t>Filip Kuzet</t>
  </si>
  <si>
    <t>Gligorije Zajic</t>
  </si>
  <si>
    <t>Ivan Nislic</t>
  </si>
  <si>
    <t>Ivan Zivkovic</t>
  </si>
  <si>
    <t>Lazar Djukic</t>
  </si>
  <si>
    <t>Luka Celic</t>
  </si>
  <si>
    <t>Luksa Luksic</t>
  </si>
  <si>
    <t>Marko Dzonic</t>
  </si>
  <si>
    <t>Milan Mladenovic</t>
  </si>
  <si>
    <t>Milan Pavlovic</t>
  </si>
  <si>
    <t>Milorad Paramentic</t>
  </si>
  <si>
    <t>Milos Jovanovic</t>
  </si>
  <si>
    <t>Milos Tosic</t>
  </si>
  <si>
    <t>Nemanja Jokic</t>
  </si>
  <si>
    <t>Nemanja Blagojevic</t>
  </si>
  <si>
    <t>Nenad Pejovic</t>
  </si>
  <si>
    <t>Nikola Kostic</t>
  </si>
  <si>
    <t>Nikola Neskovic</t>
  </si>
  <si>
    <t>Slobodan Zdravkovic</t>
  </si>
  <si>
    <t>Tibor Pap</t>
  </si>
  <si>
    <t>Vladan Ilic</t>
  </si>
  <si>
    <t>Vladimir Gvozden</t>
  </si>
  <si>
    <t>Zoran Djukic</t>
  </si>
  <si>
    <t>Mileusnic</t>
  </si>
  <si>
    <t>Vedran Maksimovic</t>
  </si>
  <si>
    <t>Zeljko Mileusnic</t>
  </si>
  <si>
    <t>Pol</t>
  </si>
  <si>
    <t>Zemlja</t>
  </si>
  <si>
    <t>Russiasia</t>
  </si>
  <si>
    <t>Polandand</t>
  </si>
  <si>
    <t>Anica Solaja</t>
  </si>
  <si>
    <t>Katarina Solaja</t>
  </si>
  <si>
    <t>Marina BRBAKLIC TEPAVAC</t>
  </si>
  <si>
    <t>Jovana Belanovic</t>
  </si>
  <si>
    <t>Milica Tubin</t>
  </si>
  <si>
    <t>Marija Pavlovic</t>
  </si>
  <si>
    <t>Milena Stevic</t>
  </si>
  <si>
    <t>Milena Kunej</t>
  </si>
  <si>
    <t>Zrinka Deur</t>
  </si>
  <si>
    <t>Ivana Spajic</t>
  </si>
  <si>
    <t>Bojana Pavlovic</t>
  </si>
  <si>
    <t>Ljubica Debeljacki</t>
  </si>
  <si>
    <t>Marina Vitic</t>
  </si>
  <si>
    <t>Ana Celic</t>
  </si>
  <si>
    <t>Milena Petrovic</t>
  </si>
  <si>
    <t>Ana Milosavljevic</t>
  </si>
  <si>
    <t>Ana Mracevic</t>
  </si>
  <si>
    <t>Andrea Radmilovic vidakovic</t>
  </si>
  <si>
    <t>Milica Lukovic</t>
  </si>
  <si>
    <t>Mirjam Jocic</t>
  </si>
  <si>
    <t>Nadja Stetin</t>
  </si>
  <si>
    <t>Sanja Kavaz</t>
  </si>
  <si>
    <t>Vesna Djokovic</t>
  </si>
  <si>
    <t>Harambasic</t>
  </si>
  <si>
    <t>Tesic</t>
  </si>
  <si>
    <t>Jelena Harambasic</t>
  </si>
  <si>
    <t>Branislava Tesic</t>
  </si>
  <si>
    <t>Sonja Simic</t>
  </si>
  <si>
    <t>Tadic</t>
  </si>
  <si>
    <t>Violeta</t>
  </si>
  <si>
    <t>Mancic</t>
  </si>
  <si>
    <t>Mrdovic</t>
  </si>
  <si>
    <t>Gacic</t>
  </si>
  <si>
    <t>Snezana Tadic</t>
  </si>
  <si>
    <t>Violeta Petrovic</t>
  </si>
  <si>
    <t>Davor Gacic</t>
  </si>
  <si>
    <t>Marko Djurovic</t>
  </si>
  <si>
    <t>Dusan Mrdovic</t>
  </si>
  <si>
    <t>Predrag Djordjevic</t>
  </si>
  <si>
    <t>Milos Mancic</t>
  </si>
  <si>
    <t>Lazic</t>
  </si>
  <si>
    <t>Kalicanin</t>
  </si>
  <si>
    <t>Vidovic</t>
  </si>
  <si>
    <t>Milos Banduka</t>
  </si>
  <si>
    <t>Dragan Lazic</t>
  </si>
  <si>
    <t>Lazar Ivanovic</t>
  </si>
  <si>
    <t>Bojan Kalicanin</t>
  </si>
  <si>
    <t>Stamen Randjelovic</t>
  </si>
  <si>
    <t>Marko Marjanovic</t>
  </si>
  <si>
    <t>Davor Vidovic</t>
  </si>
  <si>
    <t>Aleksandar Cvijovic</t>
  </si>
  <si>
    <t>Dejan Ivankovic</t>
  </si>
  <si>
    <t>Iva Lazarevic</t>
  </si>
  <si>
    <t>Miodrag Å ljapiÄ‡</t>
  </si>
  <si>
    <t>Stevan BudiÄ‡</t>
  </si>
  <si>
    <t>Dejan NikoliÄ‡</t>
  </si>
  <si>
    <t>Miljenko Vujaklija</t>
  </si>
  <si>
    <t>Stefan KrstiÄ‡</t>
  </si>
  <si>
    <t>MiloÅ¡ PopoviÄ‡</t>
  </si>
  <si>
    <t>Vesna Vicko BogiÅ¡iÄ‡</t>
  </si>
  <si>
    <t>Igor NoniÄ‡</t>
  </si>
  <si>
    <t>Vukota Dubak</t>
  </si>
  <si>
    <t>Ð‚Ð¾Ñ€Ñ’Ðµ Ð¡Ñ‚ÐµÑ„Ð°Ð½Ð¾Ð²Ð¸Ñ›</t>
  </si>
  <si>
    <t>Ð”Ð°Ð½Ð¸Ð»Ð¾ Ð”ÑƒÐ±Ð°Ðº</t>
  </si>
  <si>
    <t>Jasmina LopuÅ¡ina</t>
  </si>
  <si>
    <t>ÐŸÑ€ÐµÐ´Ñ€Ð°Ð³ Ð‚Ð¾Ñ€Ñ’ÐµÐ²Ð¸Ñ›</t>
  </si>
  <si>
    <t>Ivica JovanoviÄ‡</t>
  </si>
  <si>
    <t>ÐœÐ¸Ð»Ð°Ð½ Ð¡Ñ‚ÐµÑ„Ð°Ð½Ð¾Ð²ÑÐºÐ¸</t>
  </si>
  <si>
    <t>Pavle JoviÄ‡</t>
  </si>
  <si>
    <t>Marko Radovanovic</t>
  </si>
  <si>
    <t>Pjer Vuckovic</t>
  </si>
  <si>
    <t>Milijan DimitrijeviÄ‡</t>
  </si>
  <si>
    <t>Nikola Avramovic</t>
  </si>
  <si>
    <t>Sladjan Blagojevic</t>
  </si>
  <si>
    <t>Nada Drobnjak</t>
  </si>
  <si>
    <t>Država</t>
  </si>
  <si>
    <t xml:space="preserve">Ime Prezime </t>
  </si>
  <si>
    <t>Ime Prezime</t>
  </si>
  <si>
    <t>No.</t>
  </si>
  <si>
    <t>Start</t>
  </si>
  <si>
    <t>Cilj</t>
  </si>
  <si>
    <t>VREME</t>
  </si>
  <si>
    <t>Angeloski</t>
  </si>
  <si>
    <t>Kirkovski</t>
  </si>
  <si>
    <t>Todevski</t>
  </si>
  <si>
    <t>Ilievski</t>
  </si>
  <si>
    <t>Dimitar</t>
  </si>
  <si>
    <t>Todorovski</t>
  </si>
  <si>
    <t>Almir</t>
  </si>
  <si>
    <t>Naida</t>
  </si>
  <si>
    <t>Avdic</t>
  </si>
  <si>
    <t>Mitar</t>
  </si>
  <si>
    <t>Andric</t>
  </si>
  <si>
    <t>Sandra</t>
  </si>
  <si>
    <t>Arsovska</t>
  </si>
  <si>
    <t>Danijela</t>
  </si>
  <si>
    <t>Jurosevic</t>
  </si>
  <si>
    <t>Зоран</t>
  </si>
  <si>
    <t>Радовић</t>
  </si>
  <si>
    <t>Admir</t>
  </si>
  <si>
    <t>Zec</t>
  </si>
  <si>
    <t>Dubljanin</t>
  </si>
  <si>
    <t>Caluk</t>
  </si>
  <si>
    <t>Rajko</t>
  </si>
  <si>
    <t>Sretenovic</t>
  </si>
  <si>
    <t>Mirela</t>
  </si>
  <si>
    <t>Relja</t>
  </si>
  <si>
    <t>Anamaria</t>
  </si>
  <si>
    <t>Obrad</t>
  </si>
  <si>
    <t>Bencic</t>
  </si>
  <si>
    <t>Janjic</t>
  </si>
  <si>
    <t>Amila</t>
  </si>
  <si>
    <t>Philippe</t>
  </si>
  <si>
    <t>Gangloff</t>
  </si>
  <si>
    <t>David</t>
  </si>
  <si>
    <t>Judin</t>
  </si>
  <si>
    <t>Снежана</t>
  </si>
  <si>
    <t>Тадић</t>
  </si>
  <si>
    <t>Stevanovic</t>
  </si>
  <si>
    <t>Kalember</t>
  </si>
  <si>
    <t>Милош</t>
  </si>
  <si>
    <t>Милић</t>
  </si>
  <si>
    <t>Cicovic</t>
  </si>
  <si>
    <t>Milisav</t>
  </si>
  <si>
    <t>Vukovic</t>
  </si>
  <si>
    <t>Milan-Grane</t>
  </si>
  <si>
    <t>Vincer</t>
  </si>
  <si>
    <t>Lenka</t>
  </si>
  <si>
    <t>Huberova</t>
  </si>
  <si>
    <t>Marijana</t>
  </si>
  <si>
    <t>Biljana</t>
  </si>
  <si>
    <t>Kovacevic</t>
  </si>
  <si>
    <t>Jahorina</t>
  </si>
  <si>
    <t>Radmilovic Vidakovic</t>
  </si>
  <si>
    <t>Mirovic</t>
  </si>
  <si>
    <t>Sivric</t>
  </si>
  <si>
    <t>Soprenic</t>
  </si>
  <si>
    <t>Macanovic</t>
  </si>
  <si>
    <t>Pajic</t>
  </si>
  <si>
    <t>Ivic</t>
  </si>
  <si>
    <t>Djerman</t>
  </si>
  <si>
    <t>Staljo</t>
  </si>
  <si>
    <t>Jasarevic</t>
  </si>
  <si>
    <t>Borisic</t>
  </si>
  <si>
    <t>Slavisa</t>
  </si>
  <si>
    <t>Tomasevic</t>
  </si>
  <si>
    <t>Ceda</t>
  </si>
  <si>
    <t>Recevic</t>
  </si>
  <si>
    <t>Radojcin</t>
  </si>
  <si>
    <t>Przulj</t>
  </si>
  <si>
    <t>Dzemal</t>
  </si>
  <si>
    <t>Dejan Angeloski</t>
  </si>
  <si>
    <t>Aleksandar Kirkovski</t>
  </si>
  <si>
    <t>Dejan Todevski</t>
  </si>
  <si>
    <t>Nikola Ilievski</t>
  </si>
  <si>
    <t>Dimitar Todorovski</t>
  </si>
  <si>
    <t>Almir Jasarevic</t>
  </si>
  <si>
    <t>Mitar Andric</t>
  </si>
  <si>
    <t>Admir Zec</t>
  </si>
  <si>
    <t>Mihajlo Dubljanin</t>
  </si>
  <si>
    <t>Vanja Recevic</t>
  </si>
  <si>
    <t>Admir Caluk</t>
  </si>
  <si>
    <t>Rajko Sretenovic</t>
  </si>
  <si>
    <t>Relja Mirovic</t>
  </si>
  <si>
    <t>Milan Przulj</t>
  </si>
  <si>
    <t>Goran Ilic</t>
  </si>
  <si>
    <t>Obrad Lukovic</t>
  </si>
  <si>
    <t>Slavisa Soprenic</t>
  </si>
  <si>
    <t>Dusan Radojcin</t>
  </si>
  <si>
    <t>Vladimir Bencic</t>
  </si>
  <si>
    <t>Slobodan Macanovic</t>
  </si>
  <si>
    <t>Nebojsa Petkovic</t>
  </si>
  <si>
    <t>Naida Avdic</t>
  </si>
  <si>
    <t>Sandra Arsovska</t>
  </si>
  <si>
    <t>Dragana Milanovic</t>
  </si>
  <si>
    <t>Danijela Jurosevic</t>
  </si>
  <si>
    <t>Jelena Borisic</t>
  </si>
  <si>
    <t>Andrea Radmilovic Vidakovic</t>
  </si>
  <si>
    <t>Mirela Babic</t>
  </si>
  <si>
    <t>Anamaria Sivric</t>
  </si>
  <si>
    <t>Ivana Kostic</t>
  </si>
  <si>
    <t>Zoran Radovic</t>
  </si>
  <si>
    <t>Nela Milosavljevic</t>
  </si>
  <si>
    <t>Ime</t>
  </si>
  <si>
    <t>Poeni</t>
  </si>
  <si>
    <t>Milicevic</t>
  </si>
  <si>
    <t>Vladimir Milicevic</t>
  </si>
  <si>
    <t>Nela Milosevic</t>
  </si>
  <si>
    <t>?</t>
  </si>
  <si>
    <t>MKD</t>
  </si>
  <si>
    <t>Greece</t>
  </si>
  <si>
    <t>Pavle Jovic</t>
  </si>
  <si>
    <t>Dejan Nikolic</t>
  </si>
  <si>
    <t>Danilo Dubak</t>
  </si>
  <si>
    <t>Milan Stefanovski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</si>
</sst>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h]:mm:ss;@"/>
    <numFmt numFmtId="165" formatCode="yyyy\-mm\-dd;@"/>
    <numFmt numFmtId="166" formatCode="hh:mm:ss;@"/>
    <numFmt numFmtId="167" formatCode="h:mm:ss;@"/>
    <numFmt numFmtId="168" formatCode="d\.m\.yyyy;@"/>
    <numFmt numFmtId="169" formatCode="[$-F400]h:mm:ss\ AM/PM"/>
  </numFmts>
  <fonts count="11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sz val="10"/>
      <color rgb="FFFF0000"/>
      <name val="Arial"/>
      <family val="2"/>
      <scheme val="minor"/>
    </font>
    <font>
      <sz val="10"/>
      <name val="Arial"/>
      <family val="2"/>
      <scheme val="minor"/>
    </font>
    <font>
      <u/>
      <sz val="10"/>
      <name val="Arial"/>
      <family val="2"/>
      <scheme val="minor"/>
    </font>
    <font>
      <sz val="11"/>
      <color rgb="FF000000"/>
      <name val="Verdana"/>
      <family val="2"/>
    </font>
    <font>
      <sz val="10"/>
      <color rgb="FF000000"/>
      <name val="Arial"/>
      <family val="2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2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0" fillId="0" borderId="0" xfId="0"/>
    <xf numFmtId="21" fontId="0" fillId="0" borderId="0" xfId="0" applyNumberFormat="1"/>
    <xf numFmtId="0" fontId="0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ont="1" applyFill="1" applyAlignment="1"/>
    <xf numFmtId="0" fontId="0" fillId="3" borderId="0" xfId="0" applyFont="1" applyFill="1" applyAlignment="1"/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0" fillId="4" borderId="0" xfId="0" applyFont="1" applyFill="1" applyAlignment="1"/>
    <xf numFmtId="0" fontId="7" fillId="0" borderId="0" xfId="0" applyFont="1" applyAlignme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Fill="1" applyAlignment="1">
      <alignment horizontal="center" vertical="center"/>
    </xf>
    <xf numFmtId="0" fontId="0" fillId="5" borderId="0" xfId="0" applyFont="1" applyFill="1" applyAlignment="1"/>
    <xf numFmtId="0" fontId="0" fillId="6" borderId="0" xfId="0" applyFont="1" applyFill="1" applyAlignment="1"/>
    <xf numFmtId="0" fontId="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9" fontId="10" fillId="0" borderId="1" xfId="0" applyNumberFormat="1" applyFont="1" applyBorder="1" applyAlignment="1">
      <alignment horizontal="center" vertical="center"/>
    </xf>
    <xf numFmtId="169" fontId="10" fillId="0" borderId="3" xfId="0" applyNumberFormat="1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169" fontId="10" fillId="9" borderId="1" xfId="0" applyNumberFormat="1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169" fontId="10" fillId="8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69" fontId="10" fillId="7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3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horedole.sk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skijanje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8324-5209-44EB-8BA5-1298EE82B8F6}">
  <sheetPr filterMode="1"/>
  <dimension ref="A1:N318"/>
  <sheetViews>
    <sheetView topLeftCell="A181" zoomScaleNormal="100" workbookViewId="0">
      <selection activeCell="C13" sqref="C13"/>
    </sheetView>
  </sheetViews>
  <sheetFormatPr defaultRowHeight="12.75" x14ac:dyDescent="0.2"/>
  <cols>
    <col min="1" max="1" width="7.5703125" bestFit="1" customWidth="1"/>
    <col min="2" max="2" width="20.140625" bestFit="1" customWidth="1"/>
    <col min="3" max="3" width="5" bestFit="1" customWidth="1"/>
    <col min="4" max="4" width="10.7109375" bestFit="1" customWidth="1"/>
    <col min="5" max="5" width="7.28515625" style="37" bestFit="1" customWidth="1"/>
    <col min="7" max="7" width="6" bestFit="1" customWidth="1"/>
    <col min="8" max="8" width="7.7109375" bestFit="1" customWidth="1"/>
  </cols>
  <sheetData>
    <row r="1" spans="1:14" ht="14.25" customHeight="1" x14ac:dyDescent="0.2">
      <c r="A1" t="s">
        <v>1039</v>
      </c>
      <c r="B1" s="27" t="s">
        <v>1504</v>
      </c>
      <c r="C1" s="27"/>
      <c r="D1" s="27" t="s">
        <v>1503</v>
      </c>
      <c r="E1" s="38" t="s">
        <v>1246</v>
      </c>
      <c r="F1" s="27" t="s">
        <v>1560</v>
      </c>
      <c r="G1" t="s">
        <v>1251</v>
      </c>
      <c r="H1" t="s">
        <v>1252</v>
      </c>
      <c r="I1" t="s">
        <v>1250</v>
      </c>
      <c r="L1" s="26" t="s">
        <v>1247</v>
      </c>
      <c r="M1" s="26" t="s">
        <v>1248</v>
      </c>
      <c r="N1" s="26" t="s">
        <v>1249</v>
      </c>
    </row>
    <row r="2" spans="1:14" x14ac:dyDescent="0.2">
      <c r="A2" s="63">
        <v>1</v>
      </c>
      <c r="B2" s="32" t="s">
        <v>1106</v>
      </c>
      <c r="C2" s="1" t="s">
        <v>180</v>
      </c>
      <c r="D2" s="1" t="s">
        <v>246</v>
      </c>
      <c r="E2" s="37">
        <f>SUM(F2:I2)</f>
        <v>402</v>
      </c>
      <c r="F2">
        <f>IFERROR(VLOOKUP(B2,Jahorina!$L$2:$N$54,3,FALSE),0)</f>
        <v>80</v>
      </c>
      <c r="G2">
        <f>IFERROR(VLOOKUP(B2,Tornik!$P$2:$R$40,3,FALSE),0)</f>
        <v>100</v>
      </c>
      <c r="H2">
        <f>SUM(L2:N2)</f>
        <v>150</v>
      </c>
      <c r="I2">
        <f>IFERROR(VLOOKUP(B2,Durmitor!$L$2:$N$40,3,FALSE),0)</f>
        <v>72</v>
      </c>
      <c r="L2" s="26">
        <f>IFERROR(VLOOKUP(B2,'UT Midžor'!$Q$2:$S$40,3,FALSE),0)</f>
        <v>0</v>
      </c>
      <c r="M2" s="26">
        <f>IFERROR(VLOOKUP(B2,'UT Kopren'!$Q$2:$S$40,3,FALSE),0)</f>
        <v>150</v>
      </c>
      <c r="N2" s="26">
        <f>IFERROR(VLOOKUP(B2,'UT Dupljak'!$Q$2:$S$40,3,FALSE),0)</f>
        <v>0</v>
      </c>
    </row>
    <row r="3" spans="1:14" x14ac:dyDescent="0.2">
      <c r="A3" s="63">
        <v>2</v>
      </c>
      <c r="B3" s="32" t="s">
        <v>1042</v>
      </c>
      <c r="C3" s="1" t="s">
        <v>180</v>
      </c>
      <c r="D3" s="1" t="s">
        <v>246</v>
      </c>
      <c r="E3" s="37">
        <f>SUM(F3:I3)</f>
        <v>360</v>
      </c>
      <c r="F3">
        <f>IFERROR(VLOOKUP(B3,Jahorina!$L$2:$N$54,3,FALSE),0)</f>
        <v>0</v>
      </c>
      <c r="G3">
        <f>IFERROR(VLOOKUP(B3,Tornik!$P$2:$R$40,3,FALSE),0)</f>
        <v>60</v>
      </c>
      <c r="H3">
        <f>SUM(L3:N3)</f>
        <v>150</v>
      </c>
      <c r="I3">
        <f>IFERROR(VLOOKUP(B3,Durmitor!$L$2:$N$40,3,FALSE),0)</f>
        <v>150</v>
      </c>
      <c r="L3" s="26">
        <f>IFERROR(VLOOKUP(B3,'UT Midžor'!$Q$2:$S$40,3,FALSE),0)</f>
        <v>150</v>
      </c>
      <c r="M3" s="26">
        <f>IFERROR(VLOOKUP(B3,'UT Kopren'!$Q$2:$S$40,3,FALSE),0)</f>
        <v>0</v>
      </c>
      <c r="N3" s="26">
        <f>IFERROR(VLOOKUP(B3,'UT Dupljak'!$Q$2:$S$40,3,FALSE),0)</f>
        <v>0</v>
      </c>
    </row>
    <row r="4" spans="1:14" x14ac:dyDescent="0.2">
      <c r="A4" s="63">
        <v>3</v>
      </c>
      <c r="B4" s="32" t="s">
        <v>1151</v>
      </c>
      <c r="C4" s="1" t="s">
        <v>180</v>
      </c>
      <c r="D4" s="1" t="s">
        <v>246</v>
      </c>
      <c r="E4" s="37">
        <f>SUM(F4:I4)</f>
        <v>307</v>
      </c>
      <c r="F4">
        <f>IFERROR(VLOOKUP(B4,Jahorina!$L$2:$N$54,3,FALSE),0)</f>
        <v>12</v>
      </c>
      <c r="G4">
        <f>IFERROR(VLOOKUP(B4,Tornik!$P$2:$R$40,3,FALSE),0)</f>
        <v>70</v>
      </c>
      <c r="H4">
        <f>SUM(L4:N4)</f>
        <v>120</v>
      </c>
      <c r="I4">
        <f>IFERROR(VLOOKUP(B4,Durmitor!$L$2:$N$40,3,FALSE),0)</f>
        <v>105</v>
      </c>
      <c r="L4" s="26">
        <f>IFERROR(VLOOKUP(B4,'UT Midžor'!$Q$2:$S$40,3,FALSE),0)</f>
        <v>0</v>
      </c>
      <c r="M4" s="26">
        <f>IFERROR(VLOOKUP(B4,'UT Kopren'!$Q$2:$S$40,3,FALSE),0)</f>
        <v>0</v>
      </c>
      <c r="N4" s="26">
        <f>IFERROR(VLOOKUP(B4,'UT Dupljak'!$Q$2:$S$40,3,FALSE),0)</f>
        <v>120</v>
      </c>
    </row>
    <row r="5" spans="1:14" x14ac:dyDescent="0.2">
      <c r="A5" s="63">
        <v>4</v>
      </c>
      <c r="B5" s="32" t="s">
        <v>1109</v>
      </c>
      <c r="C5" s="1" t="s">
        <v>180</v>
      </c>
      <c r="D5" s="1" t="s">
        <v>246</v>
      </c>
      <c r="E5" s="37">
        <f>SUM(F5:I5)</f>
        <v>216</v>
      </c>
      <c r="F5">
        <f>IFERROR(VLOOKUP(B5,Jahorina!$L$2:$N$54,3,FALSE),0)</f>
        <v>36</v>
      </c>
      <c r="G5">
        <f>IFERROR(VLOOKUP(B5,Tornik!$P$2:$R$40,3,FALSE),0)</f>
        <v>12</v>
      </c>
      <c r="H5">
        <f>SUM(L5:N5)</f>
        <v>105</v>
      </c>
      <c r="I5">
        <f>IFERROR(VLOOKUP(B5,Durmitor!$L$2:$N$40,3,FALSE),0)</f>
        <v>63</v>
      </c>
      <c r="L5" s="26">
        <f>IFERROR(VLOOKUP(B5,'UT Midžor'!$Q$2:$S$40,3,FALSE),0)</f>
        <v>0</v>
      </c>
      <c r="M5" s="26">
        <f>IFERROR(VLOOKUP(B5,'UT Kopren'!$Q$2:$S$40,3,FALSE),0)</f>
        <v>105</v>
      </c>
      <c r="N5" s="26">
        <f>IFERROR(VLOOKUP(B5,'UT Dupljak'!$Q$2:$S$40,3,FALSE),0)</f>
        <v>0</v>
      </c>
    </row>
    <row r="6" spans="1:14" x14ac:dyDescent="0.2">
      <c r="A6" s="63">
        <v>5</v>
      </c>
      <c r="B6" s="32" t="s">
        <v>1402</v>
      </c>
      <c r="C6" s="1" t="s">
        <v>180</v>
      </c>
      <c r="D6" s="1" t="s">
        <v>246</v>
      </c>
      <c r="E6" s="37">
        <f>SUM(F6:I6)</f>
        <v>196</v>
      </c>
      <c r="F6">
        <f>IFERROR(VLOOKUP(B6,Jahorina!$L$2:$N$54,3,FALSE),0)</f>
        <v>70</v>
      </c>
      <c r="G6">
        <f>IFERROR(VLOOKUP(B6,Tornik!$P$2:$R$40,3,FALSE),0)</f>
        <v>54</v>
      </c>
      <c r="H6">
        <f>SUM(L6:N6)</f>
        <v>72</v>
      </c>
      <c r="I6">
        <f>IFERROR(VLOOKUP(B6,Durmitor!$L$2:$N$40,3,FALSE),0)</f>
        <v>0</v>
      </c>
      <c r="L6" s="26">
        <f>IFERROR(VLOOKUP(B6,'UT Midžor'!$Q$2:$S$40,3,FALSE),0)</f>
        <v>0</v>
      </c>
      <c r="M6" s="26">
        <f>IFERROR(VLOOKUP(B6,'UT Kopren'!$Q$2:$S$40,3,FALSE),0)</f>
        <v>0</v>
      </c>
      <c r="N6" s="26">
        <f>IFERROR(VLOOKUP(B6,'UT Dupljak'!$Q$2:$S$40,3,FALSE),0)</f>
        <v>72</v>
      </c>
    </row>
    <row r="7" spans="1:14" x14ac:dyDescent="0.2">
      <c r="A7" s="63">
        <v>6</v>
      </c>
      <c r="B7" s="32" t="s">
        <v>1046</v>
      </c>
      <c r="C7" s="1" t="s">
        <v>180</v>
      </c>
      <c r="D7" s="1" t="s">
        <v>246</v>
      </c>
      <c r="E7" s="37">
        <f>SUM(F7:I7)</f>
        <v>173</v>
      </c>
      <c r="F7">
        <f>IFERROR(VLOOKUP(B7,Jahorina!$L$2:$N$54,3,FALSE),0)</f>
        <v>22</v>
      </c>
      <c r="G7">
        <f>IFERROR(VLOOKUP(B7,Tornik!$P$2:$R$40,3,FALSE),0)</f>
        <v>16</v>
      </c>
      <c r="H7">
        <f>SUM(L7:N7)</f>
        <v>90</v>
      </c>
      <c r="I7">
        <f>IFERROR(VLOOKUP(B7,Durmitor!$L$2:$N$40,3,FALSE),0)</f>
        <v>45</v>
      </c>
      <c r="L7" s="26">
        <f>IFERROR(VLOOKUP(B7,'UT Midžor'!$Q$2:$S$40,3,FALSE),0)</f>
        <v>90</v>
      </c>
      <c r="M7" s="26">
        <f>IFERROR(VLOOKUP(B7,'UT Kopren'!$Q$2:$S$40,3,FALSE),0)</f>
        <v>0</v>
      </c>
      <c r="N7" s="26">
        <f>IFERROR(VLOOKUP(B7,'UT Dupljak'!$Q$2:$S$40,3,FALSE),0)</f>
        <v>0</v>
      </c>
    </row>
    <row r="8" spans="1:14" x14ac:dyDescent="0.2">
      <c r="A8" s="63">
        <v>7</v>
      </c>
      <c r="B8" s="32" t="s">
        <v>1150</v>
      </c>
      <c r="C8" s="1" t="s">
        <v>180</v>
      </c>
      <c r="D8" s="1" t="s">
        <v>246</v>
      </c>
      <c r="E8" s="37">
        <f>SUM(F8:I8)</f>
        <v>150</v>
      </c>
      <c r="F8">
        <f>IFERROR(VLOOKUP(B8,Jahorina!$L$2:$N$54,3,FALSE),0)</f>
        <v>0</v>
      </c>
      <c r="G8">
        <f>IFERROR(VLOOKUP(B8,Tornik!$P$2:$R$40,3,FALSE),0)</f>
        <v>0</v>
      </c>
      <c r="H8">
        <f>SUM(L8:N8)</f>
        <v>150</v>
      </c>
      <c r="I8">
        <f>IFERROR(VLOOKUP(B8,Durmitor!$L$2:$N$40,3,FALSE),0)</f>
        <v>0</v>
      </c>
      <c r="L8" s="26">
        <f>IFERROR(VLOOKUP(B8,'UT Midžor'!$Q$2:$S$40,3,FALSE),0)</f>
        <v>0</v>
      </c>
      <c r="M8" s="26">
        <f>IFERROR(VLOOKUP(B8,'UT Kopren'!$Q$2:$S$40,3,FALSE),0)</f>
        <v>0</v>
      </c>
      <c r="N8" s="26">
        <f>IFERROR(VLOOKUP(B8,'UT Dupljak'!$Q$2:$S$40,3,FALSE),0)</f>
        <v>150</v>
      </c>
    </row>
    <row r="9" spans="1:14" x14ac:dyDescent="0.2">
      <c r="A9" s="63">
        <v>8</v>
      </c>
      <c r="B9" s="32" t="s">
        <v>1158</v>
      </c>
      <c r="C9" s="1" t="s">
        <v>180</v>
      </c>
      <c r="D9" s="1" t="s">
        <v>246</v>
      </c>
      <c r="E9" s="37">
        <f>SUM(F9:I9)</f>
        <v>123</v>
      </c>
      <c r="F9">
        <f>IFERROR(VLOOKUP(B9,Jahorina!$L$2:$N$54,3,FALSE),0)</f>
        <v>60</v>
      </c>
      <c r="G9">
        <f>IFERROR(VLOOKUP(B9,Tornik!$P$2:$R$40,3,FALSE),0)</f>
        <v>0</v>
      </c>
      <c r="H9">
        <f>SUM(L9:N9)</f>
        <v>63</v>
      </c>
      <c r="I9">
        <f>IFERROR(VLOOKUP(B9,Durmitor!$L$2:$N$40,3,FALSE),0)</f>
        <v>0</v>
      </c>
      <c r="L9" s="26">
        <f>IFERROR(VLOOKUP(B9,'UT Midžor'!$Q$2:$S$40,3,FALSE),0)</f>
        <v>0</v>
      </c>
      <c r="M9" s="26">
        <f>IFERROR(VLOOKUP(B9,'UT Kopren'!$Q$2:$S$40,3,FALSE),0)</f>
        <v>0</v>
      </c>
      <c r="N9" s="26">
        <f>IFERROR(VLOOKUP(B9,'UT Dupljak'!$Q$2:$S$40,3,FALSE),0)</f>
        <v>63</v>
      </c>
    </row>
    <row r="10" spans="1:14" x14ac:dyDescent="0.2">
      <c r="A10" s="63">
        <v>9</v>
      </c>
      <c r="B10" s="32" t="s">
        <v>1044</v>
      </c>
      <c r="C10" s="1" t="s">
        <v>180</v>
      </c>
      <c r="D10" s="1" t="s">
        <v>246</v>
      </c>
      <c r="E10" s="37">
        <f>SUM(F10:I10)</f>
        <v>120</v>
      </c>
      <c r="F10">
        <f>IFERROR(VLOOKUP(B10,Jahorina!$L$2:$N$54,3,FALSE),0)</f>
        <v>0</v>
      </c>
      <c r="G10">
        <f>IFERROR(VLOOKUP(B10,Tornik!$P$2:$R$40,3,FALSE),0)</f>
        <v>0</v>
      </c>
      <c r="H10">
        <f>SUM(L10:N10)</f>
        <v>120</v>
      </c>
      <c r="I10">
        <f>IFERROR(VLOOKUP(B10,Durmitor!$L$2:$N$40,3,FALSE),0)</f>
        <v>0</v>
      </c>
      <c r="L10" s="26">
        <f>IFERROR(VLOOKUP(B10,'UT Midžor'!$Q$2:$S$40,3,FALSE),0)</f>
        <v>120</v>
      </c>
      <c r="M10" s="26">
        <f>IFERROR(VLOOKUP(B10,'UT Kopren'!$Q$2:$S$40,3,FALSE),0)</f>
        <v>0</v>
      </c>
      <c r="N10" s="26">
        <f>IFERROR(VLOOKUP(B10,'UT Dupljak'!$Q$2:$S$40,3,FALSE),0)</f>
        <v>0</v>
      </c>
    </row>
    <row r="11" spans="1:14" x14ac:dyDescent="0.2">
      <c r="A11" s="63">
        <v>10</v>
      </c>
      <c r="B11" s="32" t="s">
        <v>1108</v>
      </c>
      <c r="C11" s="1" t="s">
        <v>180</v>
      </c>
      <c r="D11" s="1" t="s">
        <v>246</v>
      </c>
      <c r="E11" s="37">
        <f>SUM(F11:I11)</f>
        <v>120</v>
      </c>
      <c r="F11">
        <f>IFERROR(VLOOKUP(B11,Jahorina!$L$2:$N$54,3,FALSE),0)</f>
        <v>0</v>
      </c>
      <c r="G11">
        <f>IFERROR(VLOOKUP(B11,Tornik!$P$2:$R$40,3,FALSE),0)</f>
        <v>0</v>
      </c>
      <c r="H11">
        <f>SUM(L11:N11)</f>
        <v>120</v>
      </c>
      <c r="I11">
        <f>IFERROR(VLOOKUP(B11,Durmitor!$L$2:$N$40,3,FALSE),0)</f>
        <v>0</v>
      </c>
      <c r="L11" s="26">
        <f>IFERROR(VLOOKUP(B11,'UT Midžor'!$Q$2:$S$40,3,FALSE),0)</f>
        <v>0</v>
      </c>
      <c r="M11" s="26">
        <f>IFERROR(VLOOKUP(B11,'UT Kopren'!$Q$2:$S$40,3,FALSE),0)</f>
        <v>120</v>
      </c>
      <c r="N11" s="26">
        <f>IFERROR(VLOOKUP(B11,'UT Dupljak'!$Q$2:$S$40,3,FALSE),0)</f>
        <v>0</v>
      </c>
    </row>
    <row r="12" spans="1:14" x14ac:dyDescent="0.2">
      <c r="A12" s="63">
        <v>11</v>
      </c>
      <c r="B12" s="29" t="s">
        <v>1308</v>
      </c>
      <c r="C12" s="1" t="s">
        <v>180</v>
      </c>
      <c r="D12" s="7" t="s">
        <v>378</v>
      </c>
      <c r="E12" s="37">
        <f>SUM(F12:I12)</f>
        <v>120</v>
      </c>
      <c r="F12">
        <f>IFERROR(VLOOKUP(B12,Jahorina!$L$2:$N$54,3,FALSE),0)</f>
        <v>0</v>
      </c>
      <c r="G12">
        <f>IFERROR(VLOOKUP(B12,Tornik!$P$2:$R$40,3,FALSE),0)</f>
        <v>0</v>
      </c>
      <c r="H12">
        <f>SUM(L12:N12)</f>
        <v>0</v>
      </c>
      <c r="I12">
        <f>IFERROR(VLOOKUP(B12,Durmitor!$L$2:$N$40,3,FALSE),0)</f>
        <v>120</v>
      </c>
      <c r="L12" s="26">
        <f>IFERROR(VLOOKUP(B12,'UT Midžor'!$Q$2:$S$40,3,FALSE),0)</f>
        <v>0</v>
      </c>
      <c r="M12" s="26">
        <f>IFERROR(VLOOKUP(B12,'UT Kopren'!$Q$2:$S$40,3,FALSE),0)</f>
        <v>0</v>
      </c>
      <c r="N12" s="26">
        <f>IFERROR(VLOOKUP(B12,'UT Dupljak'!$Q$2:$S$40,3,FALSE),0)</f>
        <v>0</v>
      </c>
    </row>
    <row r="13" spans="1:14" x14ac:dyDescent="0.2">
      <c r="A13" s="63">
        <v>12</v>
      </c>
      <c r="B13" s="32" t="s">
        <v>1156</v>
      </c>
      <c r="C13" s="1" t="s">
        <v>180</v>
      </c>
      <c r="D13" s="1" t="s">
        <v>246</v>
      </c>
      <c r="E13" s="37">
        <f>SUM(F13:I13)</f>
        <v>117</v>
      </c>
      <c r="F13">
        <f>IFERROR(VLOOKUP(B13,Jahorina!$L$2:$N$54,3,FALSE),0)</f>
        <v>0</v>
      </c>
      <c r="G13">
        <f>IFERROR(VLOOKUP(B13,Tornik!$P$2:$R$40,3,FALSE),0)</f>
        <v>36</v>
      </c>
      <c r="H13">
        <f>SUM(L13:N13)</f>
        <v>81</v>
      </c>
      <c r="I13">
        <f>IFERROR(VLOOKUP(B13,Durmitor!$L$2:$N$40,3,FALSE),0)</f>
        <v>0</v>
      </c>
      <c r="L13" s="26">
        <f>IFERROR(VLOOKUP(B13,'UT Midžor'!$Q$2:$S$40,3,FALSE),0)</f>
        <v>0</v>
      </c>
      <c r="M13" s="26">
        <f>IFERROR(VLOOKUP(B13,'UT Kopren'!$Q$2:$S$40,3,FALSE),0)</f>
        <v>0</v>
      </c>
      <c r="N13" s="26">
        <f>IFERROR(VLOOKUP(B13,'UT Dupljak'!$Q$2:$S$40,3,FALSE),0)</f>
        <v>81</v>
      </c>
    </row>
    <row r="14" spans="1:14" x14ac:dyDescent="0.2">
      <c r="A14" s="63">
        <v>13</v>
      </c>
      <c r="B14" s="32" t="s">
        <v>1045</v>
      </c>
      <c r="C14" s="1" t="s">
        <v>180</v>
      </c>
      <c r="D14" s="1" t="s">
        <v>246</v>
      </c>
      <c r="E14" s="37">
        <f>SUM(F14:I14)</f>
        <v>111</v>
      </c>
      <c r="F14">
        <f>IFERROR(VLOOKUP(B14,Jahorina!$L$2:$N$54,3,FALSE),0)</f>
        <v>0</v>
      </c>
      <c r="G14">
        <f>IFERROR(VLOOKUP(B14,Tornik!$P$2:$R$40,3,FALSE),0)</f>
        <v>6</v>
      </c>
      <c r="H14">
        <f>SUM(L14:N14)</f>
        <v>105</v>
      </c>
      <c r="I14">
        <f>IFERROR(VLOOKUP(B14,Durmitor!$L$2:$N$40,3,FALSE),0)</f>
        <v>0</v>
      </c>
      <c r="L14" s="26">
        <f>IFERROR(VLOOKUP(B14,'UT Midžor'!$Q$2:$S$40,3,FALSE),0)</f>
        <v>105</v>
      </c>
      <c r="M14" s="26">
        <f>IFERROR(VLOOKUP(B14,'UT Kopren'!$Q$2:$S$40,3,FALSE),0)</f>
        <v>0</v>
      </c>
      <c r="N14" s="26">
        <f>IFERROR(VLOOKUP(B14,'UT Dupljak'!$Q$2:$S$40,3,FALSE),0)</f>
        <v>0</v>
      </c>
    </row>
    <row r="15" spans="1:14" x14ac:dyDescent="0.2">
      <c r="A15" s="63">
        <v>14</v>
      </c>
      <c r="B15" s="32" t="s">
        <v>1153</v>
      </c>
      <c r="C15" s="1" t="s">
        <v>180</v>
      </c>
      <c r="D15" s="1" t="s">
        <v>246</v>
      </c>
      <c r="E15" s="37">
        <f>SUM(F15:I15)</f>
        <v>105</v>
      </c>
      <c r="F15">
        <f>IFERROR(VLOOKUP(B15,Jahorina!$L$2:$N$54,3,FALSE),0)</f>
        <v>0</v>
      </c>
      <c r="G15">
        <f>IFERROR(VLOOKUP(B15,Tornik!$P$2:$R$40,3,FALSE),0)</f>
        <v>0</v>
      </c>
      <c r="H15">
        <f>SUM(L15:N15)</f>
        <v>105</v>
      </c>
      <c r="I15">
        <f>IFERROR(VLOOKUP(B15,Durmitor!$L$2:$N$40,3,FALSE),0)</f>
        <v>0</v>
      </c>
      <c r="L15" s="26">
        <f>IFERROR(VLOOKUP(B15,'UT Midžor'!$Q$2:$S$40,3,FALSE),0)</f>
        <v>0</v>
      </c>
      <c r="M15" s="26">
        <f>IFERROR(VLOOKUP(B15,'UT Kopren'!$Q$2:$S$40,3,FALSE),0)</f>
        <v>0</v>
      </c>
      <c r="N15" s="26">
        <f>IFERROR(VLOOKUP(B15,'UT Dupljak'!$Q$2:$S$40,3,FALSE),0)</f>
        <v>105</v>
      </c>
    </row>
    <row r="16" spans="1:14" x14ac:dyDescent="0.2">
      <c r="A16" s="63">
        <v>15</v>
      </c>
      <c r="B16" s="32" t="s">
        <v>1049</v>
      </c>
      <c r="C16" s="1" t="s">
        <v>180</v>
      </c>
      <c r="D16" s="1" t="s">
        <v>246</v>
      </c>
      <c r="E16" s="37">
        <f>SUM(F16:I16)</f>
        <v>101</v>
      </c>
      <c r="F16">
        <f>IFERROR(VLOOKUP(B16,Jahorina!$L$2:$N$54,3,FALSE),0)</f>
        <v>0</v>
      </c>
      <c r="G16">
        <f>IFERROR(VLOOKUP(B16,Tornik!$P$2:$R$40,3,FALSE),0)</f>
        <v>8</v>
      </c>
      <c r="H16">
        <f>SUM(L16:N16)</f>
        <v>72</v>
      </c>
      <c r="I16">
        <f>IFERROR(VLOOKUP(B16,Durmitor!$L$2:$N$40,3,FALSE),0)</f>
        <v>21</v>
      </c>
      <c r="L16" s="26">
        <f>IFERROR(VLOOKUP(B16,'UT Midžor'!$Q$2:$S$40,3,FALSE),0)</f>
        <v>72</v>
      </c>
      <c r="M16" s="26">
        <f>IFERROR(VLOOKUP(B16,'UT Kopren'!$Q$2:$S$40,3,FALSE),0)</f>
        <v>0</v>
      </c>
      <c r="N16" s="26">
        <f>IFERROR(VLOOKUP(B16,'UT Dupljak'!$Q$2:$S$40,3,FALSE),0)</f>
        <v>0</v>
      </c>
    </row>
    <row r="17" spans="1:14" x14ac:dyDescent="0.2">
      <c r="A17" s="63">
        <v>16</v>
      </c>
      <c r="B17" s="32" t="s">
        <v>1163</v>
      </c>
      <c r="C17" s="1" t="s">
        <v>180</v>
      </c>
      <c r="D17" s="1" t="s">
        <v>246</v>
      </c>
      <c r="E17" s="37">
        <f>SUM(F17:I17)</f>
        <v>101</v>
      </c>
      <c r="F17">
        <f>IFERROR(VLOOKUP(B17,Jahorina!$L$2:$N$54,3,FALSE),0)</f>
        <v>54</v>
      </c>
      <c r="G17">
        <f>IFERROR(VLOOKUP(B17,Tornik!$P$2:$R$40,3,FALSE),0)</f>
        <v>14</v>
      </c>
      <c r="H17">
        <f>SUM(L17:N17)</f>
        <v>33</v>
      </c>
      <c r="I17">
        <f>IFERROR(VLOOKUP(B17,Durmitor!$L$2:$N$40,3,FALSE),0)</f>
        <v>0</v>
      </c>
      <c r="L17" s="26">
        <f>IFERROR(VLOOKUP(B17,'UT Midžor'!$Q$2:$S$40,3,FALSE),0)</f>
        <v>0</v>
      </c>
      <c r="M17" s="26">
        <f>IFERROR(VLOOKUP(B17,'UT Kopren'!$Q$2:$S$40,3,FALSE),0)</f>
        <v>0</v>
      </c>
      <c r="N17" s="26">
        <f>IFERROR(VLOOKUP(B17,'UT Dupljak'!$Q$2:$S$40,3,FALSE),0)</f>
        <v>33</v>
      </c>
    </row>
    <row r="18" spans="1:14" x14ac:dyDescent="0.2">
      <c r="A18" s="63">
        <v>17</v>
      </c>
      <c r="B18" s="32" t="s">
        <v>1464</v>
      </c>
      <c r="C18" s="1" t="s">
        <v>180</v>
      </c>
      <c r="D18" s="7" t="s">
        <v>246</v>
      </c>
      <c r="E18" s="37">
        <f>SUM(F18:I18)</f>
        <v>100</v>
      </c>
      <c r="F18">
        <f>IFERROR(VLOOKUP(B18,Jahorina!$L$2:$N$54,3,FALSE),0)</f>
        <v>100</v>
      </c>
      <c r="G18">
        <f>IFERROR(VLOOKUP(B18,Tornik!$P$2:$R$40,3,FALSE),0)</f>
        <v>0</v>
      </c>
      <c r="H18">
        <f>SUM(L18:N18)</f>
        <v>0</v>
      </c>
      <c r="I18">
        <f>IFERROR(VLOOKUP(B18,Durmitor!$L$2:$N$40,3,FALSE),0)</f>
        <v>0</v>
      </c>
      <c r="L18" s="26">
        <f>IFERROR(VLOOKUP(B18,'UT Midžor'!$Q$2:$S$40,3,FALSE),0)</f>
        <v>0</v>
      </c>
      <c r="M18" s="26">
        <f>IFERROR(VLOOKUP(B18,'UT Kopren'!$Q$2:$S$40,3,FALSE),0)</f>
        <v>0</v>
      </c>
      <c r="N18" s="26">
        <f>IFERROR(VLOOKUP(B18,'UT Dupljak'!$Q$2:$S$40,3,FALSE),0)</f>
        <v>0</v>
      </c>
    </row>
    <row r="19" spans="1:14" x14ac:dyDescent="0.2">
      <c r="A19" s="63">
        <v>18</v>
      </c>
      <c r="B19" s="32" t="s">
        <v>1121</v>
      </c>
      <c r="C19" s="1" t="s">
        <v>180</v>
      </c>
      <c r="D19" s="1" t="s">
        <v>246</v>
      </c>
      <c r="E19" s="37">
        <f>SUM(F19:I19)</f>
        <v>95</v>
      </c>
      <c r="F19">
        <f>IFERROR(VLOOKUP(B19,Jahorina!$L$2:$N$54,3,FALSE),0)</f>
        <v>48</v>
      </c>
      <c r="G19">
        <f>IFERROR(VLOOKUP(B19,Tornik!$P$2:$R$40,3,FALSE),0)</f>
        <v>26</v>
      </c>
      <c r="H19">
        <f>SUM(L19:N19)</f>
        <v>21</v>
      </c>
      <c r="I19">
        <f>IFERROR(VLOOKUP(B19,Durmitor!$L$2:$N$40,3,FALSE),0)</f>
        <v>0</v>
      </c>
      <c r="L19" s="26">
        <f>IFERROR(VLOOKUP(B19,'UT Midžor'!$Q$2:$S$40,3,FALSE),0)</f>
        <v>0</v>
      </c>
      <c r="M19" s="26">
        <f>IFERROR(VLOOKUP(B19,'UT Kopren'!$Q$2:$S$40,3,FALSE),0)</f>
        <v>21</v>
      </c>
      <c r="N19" s="26">
        <f>IFERROR(VLOOKUP(B19,'UT Dupljak'!$Q$2:$S$40,3,FALSE),0)</f>
        <v>0</v>
      </c>
    </row>
    <row r="20" spans="1:14" x14ac:dyDescent="0.2">
      <c r="A20" s="63">
        <v>19</v>
      </c>
      <c r="B20" s="32" t="s">
        <v>1048</v>
      </c>
      <c r="C20" s="1" t="s">
        <v>180</v>
      </c>
      <c r="D20" s="1" t="s">
        <v>246</v>
      </c>
      <c r="E20" s="37">
        <f>SUM(F20:I20)</f>
        <v>91</v>
      </c>
      <c r="F20">
        <f>IFERROR(VLOOKUP(B20,Jahorina!$L$2:$N$54,3,FALSE),0)</f>
        <v>0</v>
      </c>
      <c r="G20">
        <f>IFERROR(VLOOKUP(B20,Tornik!$P$2:$R$40,3,FALSE),0)</f>
        <v>10</v>
      </c>
      <c r="H20">
        <f>SUM(L20:N20)</f>
        <v>81</v>
      </c>
      <c r="I20">
        <f>IFERROR(VLOOKUP(B20,Durmitor!$L$2:$N$40,3,FALSE),0)</f>
        <v>0</v>
      </c>
      <c r="L20" s="26">
        <f>IFERROR(VLOOKUP(B20,'UT Midžor'!$Q$2:$S$40,3,FALSE),0)</f>
        <v>81</v>
      </c>
      <c r="M20" s="26">
        <f>IFERROR(VLOOKUP(B20,'UT Kopren'!$Q$2:$S$40,3,FALSE),0)</f>
        <v>0</v>
      </c>
      <c r="N20" s="26">
        <f>IFERROR(VLOOKUP(B20,'UT Dupljak'!$Q$2:$S$40,3,FALSE),0)</f>
        <v>0</v>
      </c>
    </row>
    <row r="21" spans="1:14" x14ac:dyDescent="0.2">
      <c r="A21" s="63">
        <v>20</v>
      </c>
      <c r="B21" s="32" t="s">
        <v>1110</v>
      </c>
      <c r="C21" s="1" t="s">
        <v>180</v>
      </c>
      <c r="D21" s="1" t="s">
        <v>246</v>
      </c>
      <c r="E21" s="37">
        <f>SUM(F21:I21)</f>
        <v>90</v>
      </c>
      <c r="F21">
        <f>IFERROR(VLOOKUP(B21,Jahorina!$L$2:$N$54,3,FALSE),0)</f>
        <v>0</v>
      </c>
      <c r="G21">
        <f>IFERROR(VLOOKUP(B21,Tornik!$P$2:$R$40,3,FALSE),0)</f>
        <v>0</v>
      </c>
      <c r="H21">
        <f>SUM(L21:N21)</f>
        <v>90</v>
      </c>
      <c r="I21">
        <f>IFERROR(VLOOKUP(B21,Durmitor!$L$2:$N$40,3,FALSE),0)</f>
        <v>0</v>
      </c>
      <c r="L21" s="26">
        <f>IFERROR(VLOOKUP(B21,'UT Midžor'!$Q$2:$S$40,3,FALSE),0)</f>
        <v>0</v>
      </c>
      <c r="M21" s="26">
        <f>IFERROR(VLOOKUP(B21,'UT Kopren'!$Q$2:$S$40,3,FALSE),0)</f>
        <v>90</v>
      </c>
      <c r="N21" s="26">
        <f>IFERROR(VLOOKUP(B21,'UT Dupljak'!$Q$2:$S$40,3,FALSE),0)</f>
        <v>0</v>
      </c>
    </row>
    <row r="22" spans="1:14" x14ac:dyDescent="0.2">
      <c r="A22" s="63">
        <v>21</v>
      </c>
      <c r="B22" s="32" t="s">
        <v>1154</v>
      </c>
      <c r="C22" s="1" t="s">
        <v>180</v>
      </c>
      <c r="D22" s="1" t="s">
        <v>246</v>
      </c>
      <c r="E22" s="37">
        <f>SUM(F22:I22)</f>
        <v>90</v>
      </c>
      <c r="F22">
        <f>IFERROR(VLOOKUP(B22,Jahorina!$L$2:$N$54,3,FALSE),0)</f>
        <v>0</v>
      </c>
      <c r="G22">
        <f>IFERROR(VLOOKUP(B22,Tornik!$P$2:$R$40,3,FALSE),0)</f>
        <v>0</v>
      </c>
      <c r="H22">
        <f>SUM(L22:N22)</f>
        <v>90</v>
      </c>
      <c r="I22">
        <f>IFERROR(VLOOKUP(B22,Durmitor!$L$2:$N$40,3,FALSE),0)</f>
        <v>0</v>
      </c>
      <c r="L22" s="26">
        <f>IFERROR(VLOOKUP(B22,'UT Midžor'!$Q$2:$S$40,3,FALSE),0)</f>
        <v>0</v>
      </c>
      <c r="M22" s="26">
        <f>IFERROR(VLOOKUP(B22,'UT Kopren'!$Q$2:$S$40,3,FALSE),0)</f>
        <v>0</v>
      </c>
      <c r="N22" s="26">
        <f>IFERROR(VLOOKUP(B22,'UT Dupljak'!$Q$2:$S$40,3,FALSE),0)</f>
        <v>90</v>
      </c>
    </row>
    <row r="23" spans="1:14" x14ac:dyDescent="0.2">
      <c r="A23" s="63">
        <v>22</v>
      </c>
      <c r="B23" s="32" t="s">
        <v>1314</v>
      </c>
      <c r="C23" s="1" t="s">
        <v>180</v>
      </c>
      <c r="D23" s="7" t="s">
        <v>246</v>
      </c>
      <c r="E23" s="37">
        <f>SUM(F23:I23)</f>
        <v>90</v>
      </c>
      <c r="F23">
        <f>IFERROR(VLOOKUP(B23,Jahorina!$L$2:$N$54,3,FALSE),0)</f>
        <v>0</v>
      </c>
      <c r="G23">
        <f>IFERROR(VLOOKUP(B23,Tornik!$P$2:$R$40,3,FALSE),0)</f>
        <v>0</v>
      </c>
      <c r="H23">
        <f>SUM(L23:N23)</f>
        <v>0</v>
      </c>
      <c r="I23">
        <f>IFERROR(VLOOKUP(B23,Durmitor!$L$2:$N$40,3,FALSE),0)</f>
        <v>90</v>
      </c>
      <c r="L23" s="26">
        <f>IFERROR(VLOOKUP(B23,'UT Midžor'!$Q$2:$S$40,3,FALSE),0)</f>
        <v>0</v>
      </c>
      <c r="M23" s="26">
        <f>IFERROR(VLOOKUP(B23,'UT Kopren'!$Q$2:$S$40,3,FALSE),0)</f>
        <v>0</v>
      </c>
      <c r="N23" s="26">
        <f>IFERROR(VLOOKUP(B23,'UT Dupljak'!$Q$2:$S$40,3,FALSE),0)</f>
        <v>0</v>
      </c>
    </row>
    <row r="24" spans="1:14" x14ac:dyDescent="0.2">
      <c r="A24" s="63">
        <v>23</v>
      </c>
      <c r="B24" s="32" t="s">
        <v>1216</v>
      </c>
      <c r="C24" s="1" t="s">
        <v>180</v>
      </c>
      <c r="D24" s="1" t="s">
        <v>246</v>
      </c>
      <c r="E24" s="37">
        <f>SUM(F24:I24)</f>
        <v>90</v>
      </c>
      <c r="F24">
        <f>IFERROR(VLOOKUP(B24,Jahorina!$L$2:$N$54,3,FALSE),0)</f>
        <v>42</v>
      </c>
      <c r="G24">
        <f>IFERROR(VLOOKUP(B24,Tornik!$P$2:$R$40,3,FALSE),0)</f>
        <v>48</v>
      </c>
      <c r="H24">
        <f>SUM(L24:N24)</f>
        <v>0</v>
      </c>
      <c r="I24">
        <f>IFERROR(VLOOKUP(B24,Durmitor!$L$2:$N$40,3,FALSE),0)</f>
        <v>0</v>
      </c>
      <c r="L24" s="26">
        <f>IFERROR(VLOOKUP(B24,'UT Midžor'!$Q$2:$S$40,3,FALSE),0)</f>
        <v>0</v>
      </c>
      <c r="M24" s="26">
        <f>IFERROR(VLOOKUP(B24,'UT Kopren'!$Q$2:$S$40,3,FALSE),0)</f>
        <v>0</v>
      </c>
      <c r="N24" s="26">
        <f>IFERROR(VLOOKUP(B24,'UT Dupljak'!$Q$2:$S$40,3,FALSE),0)</f>
        <v>0</v>
      </c>
    </row>
    <row r="25" spans="1:14" x14ac:dyDescent="0.2">
      <c r="A25" s="63">
        <v>24</v>
      </c>
      <c r="B25" s="32" t="s">
        <v>1171</v>
      </c>
      <c r="C25" s="1" t="s">
        <v>180</v>
      </c>
      <c r="D25" s="1" t="s">
        <v>246</v>
      </c>
      <c r="E25" s="37">
        <f>SUM(F25:I25)</f>
        <v>87</v>
      </c>
      <c r="F25">
        <f>IFERROR(VLOOKUP(B25,Jahorina!$L$2:$N$54,3,FALSE),0)</f>
        <v>0</v>
      </c>
      <c r="G25">
        <f>IFERROR(VLOOKUP(B25,Tornik!$P$2:$R$40,3,FALSE),0)</f>
        <v>0</v>
      </c>
      <c r="H25">
        <f>SUM(L25:N25)</f>
        <v>6</v>
      </c>
      <c r="I25">
        <f>IFERROR(VLOOKUP(B25,Durmitor!$L$2:$N$40,3,FALSE),0)</f>
        <v>81</v>
      </c>
      <c r="L25" s="26">
        <f>IFERROR(VLOOKUP(B25,'UT Midžor'!$Q$2:$S$40,3,FALSE),0)</f>
        <v>0</v>
      </c>
      <c r="M25" s="26">
        <f>IFERROR(VLOOKUP(B25,'UT Kopren'!$Q$2:$S$40,3,FALSE),0)</f>
        <v>0</v>
      </c>
      <c r="N25" s="26">
        <f>IFERROR(VLOOKUP(B25,'UT Dupljak'!$Q$2:$S$40,3,FALSE),0)</f>
        <v>6</v>
      </c>
    </row>
    <row r="26" spans="1:14" x14ac:dyDescent="0.2">
      <c r="A26" s="63">
        <v>25</v>
      </c>
      <c r="B26" s="32" t="s">
        <v>1111</v>
      </c>
      <c r="C26" s="1" t="s">
        <v>180</v>
      </c>
      <c r="D26" s="1" t="s">
        <v>246</v>
      </c>
      <c r="E26" s="37">
        <f>SUM(F26:I26)</f>
        <v>81</v>
      </c>
      <c r="F26">
        <f>IFERROR(VLOOKUP(B26,Jahorina!$L$2:$N$54,3,FALSE),0)</f>
        <v>0</v>
      </c>
      <c r="G26">
        <f>IFERROR(VLOOKUP(B26,Tornik!$P$2:$R$40,3,FALSE),0)</f>
        <v>0</v>
      </c>
      <c r="H26">
        <f>SUM(L26:N26)</f>
        <v>81</v>
      </c>
      <c r="I26">
        <f>IFERROR(VLOOKUP(B26,Durmitor!$L$2:$N$40,3,FALSE),0)</f>
        <v>0</v>
      </c>
      <c r="L26" s="26">
        <f>IFERROR(VLOOKUP(B26,'UT Midžor'!$Q$2:$S$40,3,FALSE),0)</f>
        <v>0</v>
      </c>
      <c r="M26" s="26">
        <f>IFERROR(VLOOKUP(B26,'UT Kopren'!$Q$2:$S$40,3,FALSE),0)</f>
        <v>81</v>
      </c>
      <c r="N26" s="26">
        <f>IFERROR(VLOOKUP(B26,'UT Dupljak'!$Q$2:$S$40,3,FALSE),0)</f>
        <v>0</v>
      </c>
    </row>
    <row r="27" spans="1:14" x14ac:dyDescent="0.2">
      <c r="A27" s="63">
        <v>26</v>
      </c>
      <c r="B27" s="32" t="s">
        <v>1050</v>
      </c>
      <c r="C27" s="1" t="s">
        <v>180</v>
      </c>
      <c r="D27" s="1" t="s">
        <v>246</v>
      </c>
      <c r="E27" s="37">
        <f>SUM(F27:I27)</f>
        <v>81</v>
      </c>
      <c r="F27">
        <f>IFERROR(VLOOKUP(B27,Jahorina!$L$2:$N$54,3,FALSE),0)</f>
        <v>18</v>
      </c>
      <c r="G27">
        <f>IFERROR(VLOOKUP(B27,Tornik!$P$2:$R$40,3,FALSE),0)</f>
        <v>0</v>
      </c>
      <c r="H27">
        <f>SUM(L27:N27)</f>
        <v>63</v>
      </c>
      <c r="I27">
        <f>IFERROR(VLOOKUP(B27,Durmitor!$L$2:$N$40,3,FALSE),0)</f>
        <v>0</v>
      </c>
      <c r="L27" s="26">
        <f>IFERROR(VLOOKUP(B27,'UT Midžor'!$Q$2:$S$40,3,FALSE),0)</f>
        <v>63</v>
      </c>
      <c r="M27" s="26">
        <f>IFERROR(VLOOKUP(B27,'UT Kopren'!$Q$2:$S$40,3,FALSE),0)</f>
        <v>0</v>
      </c>
      <c r="N27" s="26">
        <f>IFERROR(VLOOKUP(B27,'UT Dupljak'!$Q$2:$S$40,3,FALSE),0)</f>
        <v>0</v>
      </c>
    </row>
    <row r="28" spans="1:14" x14ac:dyDescent="0.2">
      <c r="A28" s="63">
        <v>27</v>
      </c>
      <c r="B28" s="32" t="s">
        <v>1052</v>
      </c>
      <c r="C28" s="1" t="s">
        <v>180</v>
      </c>
      <c r="D28" s="1" t="s">
        <v>246</v>
      </c>
      <c r="E28" s="37">
        <f>SUM(F28:I28)</f>
        <v>76</v>
      </c>
      <c r="F28">
        <f>IFERROR(VLOOKUP(B28,Jahorina!$L$2:$N$54,3,FALSE),0)</f>
        <v>0</v>
      </c>
      <c r="G28">
        <f>IFERROR(VLOOKUP(B28,Tornik!$P$2:$R$40,3,FALSE),0)</f>
        <v>4</v>
      </c>
      <c r="H28">
        <f>SUM(L28:N28)</f>
        <v>45</v>
      </c>
      <c r="I28">
        <f>IFERROR(VLOOKUP(B28,Durmitor!$L$2:$N$40,3,FALSE),0)</f>
        <v>27</v>
      </c>
      <c r="L28" s="26">
        <f>IFERROR(VLOOKUP(B28,'UT Midžor'!$Q$2:$S$40,3,FALSE),0)</f>
        <v>45</v>
      </c>
      <c r="M28" s="26">
        <f>IFERROR(VLOOKUP(B28,'UT Kopren'!$Q$2:$S$40,3,FALSE),0)</f>
        <v>0</v>
      </c>
      <c r="N28" s="26">
        <f>IFERROR(VLOOKUP(B28,'UT Dupljak'!$Q$2:$S$40,3,FALSE),0)</f>
        <v>0</v>
      </c>
    </row>
    <row r="29" spans="1:14" x14ac:dyDescent="0.2">
      <c r="A29" s="63">
        <v>28</v>
      </c>
      <c r="B29" s="32" t="s">
        <v>1112</v>
      </c>
      <c r="C29" s="1" t="s">
        <v>180</v>
      </c>
      <c r="D29" s="1" t="s">
        <v>246</v>
      </c>
      <c r="E29" s="37">
        <f>SUM(F29:I29)</f>
        <v>72</v>
      </c>
      <c r="F29">
        <f>IFERROR(VLOOKUP(B29,Jahorina!$L$2:$N$54,3,FALSE),0)</f>
        <v>0</v>
      </c>
      <c r="G29">
        <f>IFERROR(VLOOKUP(B29,Tornik!$P$2:$R$40,3,FALSE),0)</f>
        <v>0</v>
      </c>
      <c r="H29">
        <f>SUM(L29:N29)</f>
        <v>72</v>
      </c>
      <c r="I29">
        <f>IFERROR(VLOOKUP(B29,Durmitor!$L$2:$N$40,3,FALSE),0)</f>
        <v>0</v>
      </c>
      <c r="L29" s="26">
        <f>IFERROR(VLOOKUP(B29,'UT Midžor'!$Q$2:$S$40,3,FALSE),0)</f>
        <v>0</v>
      </c>
      <c r="M29" s="26">
        <f>IFERROR(VLOOKUP(B29,'UT Kopren'!$Q$2:$S$40,3,FALSE),0)</f>
        <v>72</v>
      </c>
      <c r="N29" s="26">
        <f>IFERROR(VLOOKUP(B29,'UT Dupljak'!$Q$2:$S$40,3,FALSE),0)</f>
        <v>0</v>
      </c>
    </row>
    <row r="30" spans="1:14" x14ac:dyDescent="0.2">
      <c r="A30" s="63">
        <v>29</v>
      </c>
      <c r="B30" s="32" t="s">
        <v>1161</v>
      </c>
      <c r="C30" s="1" t="s">
        <v>180</v>
      </c>
      <c r="D30" s="1" t="s">
        <v>246</v>
      </c>
      <c r="E30" s="37">
        <f>SUM(F30:I30)</f>
        <v>67</v>
      </c>
      <c r="F30">
        <f>IFERROR(VLOOKUP(B30,Jahorina!$L$2:$N$54,3,FALSE),0)</f>
        <v>0</v>
      </c>
      <c r="G30">
        <f>IFERROR(VLOOKUP(B30,Tornik!$P$2:$R$40,3,FALSE),0)</f>
        <v>22</v>
      </c>
      <c r="H30">
        <f>SUM(L30:N30)</f>
        <v>45</v>
      </c>
      <c r="I30">
        <f>IFERROR(VLOOKUP(B30,Durmitor!$L$2:$N$40,3,FALSE),0)</f>
        <v>0</v>
      </c>
      <c r="L30" s="26">
        <f>IFERROR(VLOOKUP(B30,'UT Midžor'!$Q$2:$S$40,3,FALSE),0)</f>
        <v>0</v>
      </c>
      <c r="M30" s="26">
        <f>IFERROR(VLOOKUP(B30,'UT Kopren'!$Q$2:$S$40,3,FALSE),0)</f>
        <v>0</v>
      </c>
      <c r="N30" s="26">
        <f>IFERROR(VLOOKUP(B30,'UT Dupljak'!$Q$2:$S$40,3,FALSE),0)</f>
        <v>45</v>
      </c>
    </row>
    <row r="31" spans="1:14" x14ac:dyDescent="0.2">
      <c r="A31" s="63">
        <v>30</v>
      </c>
      <c r="B31" s="32" t="s">
        <v>1113</v>
      </c>
      <c r="C31" s="1" t="s">
        <v>180</v>
      </c>
      <c r="D31" s="1" t="s">
        <v>246</v>
      </c>
      <c r="E31" s="37">
        <f>SUM(F31:I31)</f>
        <v>63</v>
      </c>
      <c r="F31">
        <f>IFERROR(VLOOKUP(B31,Jahorina!$L$2:$N$54,3,FALSE),0)</f>
        <v>0</v>
      </c>
      <c r="G31">
        <f>IFERROR(VLOOKUP(B31,Tornik!$P$2:$R$40,3,FALSE),0)</f>
        <v>0</v>
      </c>
      <c r="H31">
        <f>SUM(L31:N31)</f>
        <v>63</v>
      </c>
      <c r="I31">
        <f>IFERROR(VLOOKUP(B31,Durmitor!$L$2:$N$40,3,FALSE),0)</f>
        <v>0</v>
      </c>
      <c r="L31" s="26">
        <f>IFERROR(VLOOKUP(B31,'UT Midžor'!$Q$2:$S$40,3,FALSE),0)</f>
        <v>0</v>
      </c>
      <c r="M31" s="26">
        <f>IFERROR(VLOOKUP(B31,'UT Kopren'!$Q$2:$S$40,3,FALSE),0)</f>
        <v>63</v>
      </c>
      <c r="N31" s="26">
        <f>IFERROR(VLOOKUP(B31,'UT Dupljak'!$Q$2:$S$40,3,FALSE),0)</f>
        <v>0</v>
      </c>
    </row>
    <row r="32" spans="1:14" x14ac:dyDescent="0.2">
      <c r="A32" s="63">
        <v>31</v>
      </c>
      <c r="B32" s="32" t="s">
        <v>1051</v>
      </c>
      <c r="C32" s="1" t="s">
        <v>180</v>
      </c>
      <c r="D32" s="1" t="s">
        <v>246</v>
      </c>
      <c r="E32" s="37">
        <f>SUM(F32:I32)</f>
        <v>54</v>
      </c>
      <c r="F32">
        <f>IFERROR(VLOOKUP(B32,Jahorina!$L$2:$N$54,3,FALSE),0)</f>
        <v>0</v>
      </c>
      <c r="G32">
        <f>IFERROR(VLOOKUP(B32,Tornik!$P$2:$R$40,3,FALSE),0)</f>
        <v>0</v>
      </c>
      <c r="H32">
        <f>SUM(L32:N32)</f>
        <v>54</v>
      </c>
      <c r="I32">
        <f>IFERROR(VLOOKUP(B32,Durmitor!$L$2:$N$40,3,FALSE),0)</f>
        <v>0</v>
      </c>
      <c r="L32" s="26">
        <f>IFERROR(VLOOKUP(B32,'UT Midžor'!$Q$2:$S$40,3,FALSE),0)</f>
        <v>54</v>
      </c>
      <c r="M32" s="26">
        <f>IFERROR(VLOOKUP(B32,'UT Kopren'!$Q$2:$S$40,3,FALSE),0)</f>
        <v>0</v>
      </c>
      <c r="N32" s="26">
        <f>IFERROR(VLOOKUP(B32,'UT Dupljak'!$Q$2:$S$40,3,FALSE),0)</f>
        <v>0</v>
      </c>
    </row>
    <row r="33" spans="1:14" x14ac:dyDescent="0.2">
      <c r="A33" s="63">
        <v>32</v>
      </c>
      <c r="B33" s="32" t="s">
        <v>1115</v>
      </c>
      <c r="C33" s="1" t="s">
        <v>180</v>
      </c>
      <c r="D33" s="1" t="s">
        <v>246</v>
      </c>
      <c r="E33" s="37">
        <f>SUM(F33:I33)</f>
        <v>54</v>
      </c>
      <c r="F33">
        <f>IFERROR(VLOOKUP(B33,Jahorina!$L$2:$N$54,3,FALSE),0)</f>
        <v>0</v>
      </c>
      <c r="G33">
        <f>IFERROR(VLOOKUP(B33,Tornik!$P$2:$R$40,3,FALSE),0)</f>
        <v>0</v>
      </c>
      <c r="H33">
        <f>SUM(L33:N33)</f>
        <v>54</v>
      </c>
      <c r="I33">
        <f>IFERROR(VLOOKUP(B33,Durmitor!$L$2:$N$40,3,FALSE),0)</f>
        <v>0</v>
      </c>
      <c r="L33" s="26">
        <f>IFERROR(VLOOKUP(B33,'UT Midžor'!$Q$2:$S$40,3,FALSE),0)</f>
        <v>0</v>
      </c>
      <c r="M33" s="26">
        <f>IFERROR(VLOOKUP(B33,'UT Kopren'!$Q$2:$S$40,3,FALSE),0)</f>
        <v>54</v>
      </c>
      <c r="N33" s="26">
        <f>IFERROR(VLOOKUP(B33,'UT Dupljak'!$Q$2:$S$40,3,FALSE),0)</f>
        <v>0</v>
      </c>
    </row>
    <row r="34" spans="1:14" x14ac:dyDescent="0.2">
      <c r="A34" s="63">
        <v>33</v>
      </c>
      <c r="B34" s="32" t="s">
        <v>1160</v>
      </c>
      <c r="C34" s="1" t="s">
        <v>180</v>
      </c>
      <c r="D34" s="1" t="s">
        <v>246</v>
      </c>
      <c r="E34" s="37">
        <f>SUM(F34:I34)</f>
        <v>54</v>
      </c>
      <c r="F34">
        <f>IFERROR(VLOOKUP(B34,Jahorina!$L$2:$N$54,3,FALSE),0)</f>
        <v>0</v>
      </c>
      <c r="G34">
        <f>IFERROR(VLOOKUP(B34,Tornik!$P$2:$R$40,3,FALSE),0)</f>
        <v>0</v>
      </c>
      <c r="H34">
        <f>SUM(L34:N34)</f>
        <v>54</v>
      </c>
      <c r="I34">
        <f>IFERROR(VLOOKUP(B34,Durmitor!$L$2:$N$40,3,FALSE),0)</f>
        <v>0</v>
      </c>
      <c r="L34" s="26">
        <f>IFERROR(VLOOKUP(B34,'UT Midžor'!$Q$2:$S$40,3,FALSE),0)</f>
        <v>0</v>
      </c>
      <c r="M34" s="26">
        <f>IFERROR(VLOOKUP(B34,'UT Kopren'!$Q$2:$S$40,3,FALSE),0)</f>
        <v>0</v>
      </c>
      <c r="N34" s="26">
        <f>IFERROR(VLOOKUP(B34,'UT Dupljak'!$Q$2:$S$40,3,FALSE),0)</f>
        <v>54</v>
      </c>
    </row>
    <row r="35" spans="1:14" x14ac:dyDescent="0.2">
      <c r="A35" s="63">
        <v>34</v>
      </c>
      <c r="B35" s="32" t="s">
        <v>1316</v>
      </c>
      <c r="C35" s="1" t="s">
        <v>180</v>
      </c>
      <c r="D35" s="7" t="s">
        <v>246</v>
      </c>
      <c r="E35" s="37">
        <f>SUM(F35:I35)</f>
        <v>54</v>
      </c>
      <c r="F35">
        <f>IFERROR(VLOOKUP(B35,Jahorina!$L$2:$N$54,3,FALSE),0)</f>
        <v>0</v>
      </c>
      <c r="G35">
        <f>IFERROR(VLOOKUP(B35,Tornik!$P$2:$R$40,3,FALSE),0)</f>
        <v>0</v>
      </c>
      <c r="H35">
        <f>SUM(L35:N35)</f>
        <v>0</v>
      </c>
      <c r="I35">
        <f>IFERROR(VLOOKUP(B35,Durmitor!$L$2:$N$40,3,FALSE),0)</f>
        <v>54</v>
      </c>
      <c r="L35" s="26">
        <f>IFERROR(VLOOKUP(B35,'UT Midžor'!$Q$2:$S$40,3,FALSE),0)</f>
        <v>0</v>
      </c>
      <c r="M35" s="26">
        <f>IFERROR(VLOOKUP(B35,'UT Kopren'!$Q$2:$S$40,3,FALSE),0)</f>
        <v>0</v>
      </c>
      <c r="N35" s="26">
        <f>IFERROR(VLOOKUP(B35,'UT Dupljak'!$Q$2:$S$40,3,FALSE),0)</f>
        <v>0</v>
      </c>
    </row>
    <row r="36" spans="1:14" x14ac:dyDescent="0.2">
      <c r="A36" s="63">
        <v>35</v>
      </c>
      <c r="B36" s="32" t="s">
        <v>1116</v>
      </c>
      <c r="C36" s="1" t="s">
        <v>180</v>
      </c>
      <c r="D36" s="1" t="s">
        <v>246</v>
      </c>
      <c r="E36" s="37">
        <f>SUM(F36:I36)</f>
        <v>45</v>
      </c>
      <c r="F36">
        <f>IFERROR(VLOOKUP(B36,Jahorina!$L$2:$N$54,3,FALSE),0)</f>
        <v>0</v>
      </c>
      <c r="G36">
        <f>IFERROR(VLOOKUP(B36,Tornik!$P$2:$R$40,3,FALSE),0)</f>
        <v>0</v>
      </c>
      <c r="H36">
        <f>SUM(L36:N36)</f>
        <v>45</v>
      </c>
      <c r="I36">
        <f>IFERROR(VLOOKUP(B36,Durmitor!$L$2:$N$40,3,FALSE),0)</f>
        <v>0</v>
      </c>
      <c r="L36" s="26">
        <f>IFERROR(VLOOKUP(B36,'UT Midžor'!$Q$2:$S$40,3,FALSE),0)</f>
        <v>0</v>
      </c>
      <c r="M36" s="26">
        <f>IFERROR(VLOOKUP(B36,'UT Kopren'!$Q$2:$S$40,3,FALSE),0)</f>
        <v>45</v>
      </c>
      <c r="N36" s="26">
        <f>IFERROR(VLOOKUP(B36,'UT Dupljak'!$Q$2:$S$40,3,FALSE),0)</f>
        <v>0</v>
      </c>
    </row>
    <row r="37" spans="1:14" x14ac:dyDescent="0.2">
      <c r="A37" s="63">
        <v>36</v>
      </c>
      <c r="B37" s="32" t="s">
        <v>1125</v>
      </c>
      <c r="C37" s="1" t="s">
        <v>180</v>
      </c>
      <c r="D37" s="1" t="s">
        <v>246</v>
      </c>
      <c r="E37" s="37">
        <f>SUM(F37:I37)</f>
        <v>42</v>
      </c>
      <c r="F37">
        <f>IFERROR(VLOOKUP(B37,Jahorina!$L$2:$N$54,3,FALSE),0)</f>
        <v>30</v>
      </c>
      <c r="G37">
        <f>IFERROR(VLOOKUP(B37,Tornik!$P$2:$R$40,3,FALSE),0)</f>
        <v>0</v>
      </c>
      <c r="H37">
        <f>SUM(L37:N37)</f>
        <v>12</v>
      </c>
      <c r="I37">
        <f>IFERROR(VLOOKUP(B37,Durmitor!$L$2:$N$40,3,FALSE),0)</f>
        <v>0</v>
      </c>
      <c r="L37" s="26">
        <f>IFERROR(VLOOKUP(B37,'UT Midžor'!$Q$2:$S$40,3,FALSE),0)</f>
        <v>0</v>
      </c>
      <c r="M37" s="26">
        <f>IFERROR(VLOOKUP(B37,'UT Kopren'!$Q$2:$S$40,3,FALSE),0)</f>
        <v>12</v>
      </c>
      <c r="N37" s="26">
        <f>IFERROR(VLOOKUP(B37,'UT Dupljak'!$Q$2:$S$40,3,FALSE),0)</f>
        <v>0</v>
      </c>
    </row>
    <row r="38" spans="1:14" x14ac:dyDescent="0.2">
      <c r="A38" s="63">
        <v>37</v>
      </c>
      <c r="B38" s="32" t="s">
        <v>1053</v>
      </c>
      <c r="C38" s="1" t="s">
        <v>180</v>
      </c>
      <c r="D38" s="1" t="s">
        <v>246</v>
      </c>
      <c r="E38" s="37">
        <f>SUM(F38:I38)</f>
        <v>39</v>
      </c>
      <c r="F38">
        <f>IFERROR(VLOOKUP(B38,Jahorina!$L$2:$N$54,3,FALSE),0)</f>
        <v>0</v>
      </c>
      <c r="G38">
        <f>IFERROR(VLOOKUP(B38,Tornik!$P$2:$R$40,3,FALSE),0)</f>
        <v>0</v>
      </c>
      <c r="H38">
        <f>SUM(L38:N38)</f>
        <v>39</v>
      </c>
      <c r="I38">
        <f>IFERROR(VLOOKUP(B38,Durmitor!$L$2:$N$40,3,FALSE),0)</f>
        <v>0</v>
      </c>
      <c r="L38" s="26">
        <f>IFERROR(VLOOKUP(B38,'UT Midžor'!$Q$2:$S$40,3,FALSE),0)</f>
        <v>39</v>
      </c>
      <c r="M38" s="26">
        <f>IFERROR(VLOOKUP(B38,'UT Kopren'!$Q$2:$S$40,3,FALSE),0)</f>
        <v>0</v>
      </c>
      <c r="N38" s="26">
        <f>IFERROR(VLOOKUP(B38,'UT Dupljak'!$Q$2:$S$40,3,FALSE),0)</f>
        <v>0</v>
      </c>
    </row>
    <row r="39" spans="1:14" x14ac:dyDescent="0.2">
      <c r="A39" s="63">
        <v>38</v>
      </c>
      <c r="B39" s="32" t="s">
        <v>1117</v>
      </c>
      <c r="C39" s="1" t="s">
        <v>180</v>
      </c>
      <c r="D39" s="1" t="s">
        <v>246</v>
      </c>
      <c r="E39" s="37">
        <f>SUM(F39:I39)</f>
        <v>39</v>
      </c>
      <c r="F39">
        <f>IFERROR(VLOOKUP(B39,Jahorina!$L$2:$N$54,3,FALSE),0)</f>
        <v>0</v>
      </c>
      <c r="G39">
        <f>IFERROR(VLOOKUP(B39,Tornik!$P$2:$R$40,3,FALSE),0)</f>
        <v>0</v>
      </c>
      <c r="H39">
        <f>SUM(L39:N39)</f>
        <v>39</v>
      </c>
      <c r="I39">
        <f>IFERROR(VLOOKUP(B39,Durmitor!$L$2:$N$40,3,FALSE),0)</f>
        <v>0</v>
      </c>
      <c r="L39" s="26">
        <f>IFERROR(VLOOKUP(B39,'UT Midžor'!$Q$2:$S$40,3,FALSE),0)</f>
        <v>0</v>
      </c>
      <c r="M39" s="26">
        <f>IFERROR(VLOOKUP(B39,'UT Kopren'!$Q$2:$S$40,3,FALSE),0)</f>
        <v>39</v>
      </c>
      <c r="N39" s="26">
        <f>IFERROR(VLOOKUP(B39,'UT Dupljak'!$Q$2:$S$40,3,FALSE),0)</f>
        <v>0</v>
      </c>
    </row>
    <row r="40" spans="1:14" x14ac:dyDescent="0.2">
      <c r="A40" s="63">
        <v>39</v>
      </c>
      <c r="B40" s="32" t="s">
        <v>1162</v>
      </c>
      <c r="C40" s="1" t="s">
        <v>180</v>
      </c>
      <c r="D40" s="1" t="s">
        <v>246</v>
      </c>
      <c r="E40" s="37">
        <f>SUM(F40:I40)</f>
        <v>39</v>
      </c>
      <c r="F40">
        <f>IFERROR(VLOOKUP(B40,Jahorina!$L$2:$N$54,3,FALSE),0)</f>
        <v>0</v>
      </c>
      <c r="G40">
        <f>IFERROR(VLOOKUP(B40,Tornik!$P$2:$R$40,3,FALSE),0)</f>
        <v>0</v>
      </c>
      <c r="H40">
        <f>SUM(L40:N40)</f>
        <v>39</v>
      </c>
      <c r="I40">
        <f>IFERROR(VLOOKUP(B40,Durmitor!$L$2:$N$40,3,FALSE),0)</f>
        <v>0</v>
      </c>
      <c r="L40" s="26">
        <f>IFERROR(VLOOKUP(B40,'UT Midžor'!$Q$2:$S$40,3,FALSE),0)</f>
        <v>0</v>
      </c>
      <c r="M40" s="26">
        <f>IFERROR(VLOOKUP(B40,'UT Kopren'!$Q$2:$S$40,3,FALSE),0)</f>
        <v>0</v>
      </c>
      <c r="N40" s="26">
        <f>IFERROR(VLOOKUP(B40,'UT Dupljak'!$Q$2:$S$40,3,FALSE),0)</f>
        <v>39</v>
      </c>
    </row>
    <row r="41" spans="1:14" x14ac:dyDescent="0.2">
      <c r="A41" s="63">
        <v>40</v>
      </c>
      <c r="B41" s="32" t="s">
        <v>1317</v>
      </c>
      <c r="C41" s="1" t="s">
        <v>180</v>
      </c>
      <c r="D41" s="1" t="s">
        <v>378</v>
      </c>
      <c r="E41" s="37">
        <f>SUM(F41:I41)</f>
        <v>39</v>
      </c>
      <c r="F41">
        <f>IFERROR(VLOOKUP(B41,Jahorina!$L$2:$N$54,3,FALSE),0)</f>
        <v>0</v>
      </c>
      <c r="G41">
        <f>IFERROR(VLOOKUP(B41,Tornik!$P$2:$R$40,3,FALSE),0)</f>
        <v>0</v>
      </c>
      <c r="H41">
        <f>SUM(L41:N41)</f>
        <v>0</v>
      </c>
      <c r="I41">
        <f>IFERROR(VLOOKUP(B41,Durmitor!$L$2:$N$40,3,FALSE),0)</f>
        <v>39</v>
      </c>
      <c r="L41" s="26">
        <f>IFERROR(VLOOKUP(B41,'UT Midžor'!$Q$2:$S$40,3,FALSE),0)</f>
        <v>0</v>
      </c>
      <c r="M41" s="26">
        <f>IFERROR(VLOOKUP(B41,'UT Kopren'!$Q$2:$S$40,3,FALSE),0)</f>
        <v>0</v>
      </c>
      <c r="N41" s="26">
        <f>IFERROR(VLOOKUP(B41,'UT Dupljak'!$Q$2:$S$40,3,FALSE),0)</f>
        <v>0</v>
      </c>
    </row>
    <row r="42" spans="1:14" x14ac:dyDescent="0.2">
      <c r="A42" s="63">
        <v>41</v>
      </c>
      <c r="B42" s="32" t="s">
        <v>1173</v>
      </c>
      <c r="C42" s="1" t="s">
        <v>180</v>
      </c>
      <c r="D42" s="1" t="s">
        <v>246</v>
      </c>
      <c r="E42" s="37">
        <f>SUM(F42:I42)</f>
        <v>38</v>
      </c>
      <c r="F42">
        <f>IFERROR(VLOOKUP(B42,Jahorina!$L$2:$N$54,3,FALSE),0)</f>
        <v>26</v>
      </c>
      <c r="G42">
        <f>IFERROR(VLOOKUP(B42,Tornik!$P$2:$R$40,3,FALSE),0)</f>
        <v>0</v>
      </c>
      <c r="H42">
        <f>SUM(L42:N42)</f>
        <v>0</v>
      </c>
      <c r="I42">
        <f>IFERROR(VLOOKUP(B42,Durmitor!$L$2:$N$40,3,FALSE),0)</f>
        <v>12</v>
      </c>
      <c r="L42" s="26">
        <f>IFERROR(VLOOKUP(B42,'UT Midžor'!$Q$2:$S$40,3,FALSE),0)</f>
        <v>0</v>
      </c>
      <c r="M42" s="26">
        <f>IFERROR(VLOOKUP(B42,'UT Kopren'!$Q$2:$S$40,3,FALSE),0)</f>
        <v>0</v>
      </c>
      <c r="N42" s="26">
        <f>IFERROR(VLOOKUP(B42,'UT Dupljak'!$Q$2:$S$40,3,FALSE),0)</f>
        <v>0</v>
      </c>
    </row>
    <row r="43" spans="1:14" x14ac:dyDescent="0.2">
      <c r="A43" s="63">
        <v>42</v>
      </c>
      <c r="B43" s="32" t="s">
        <v>1054</v>
      </c>
      <c r="C43" s="1" t="s">
        <v>180</v>
      </c>
      <c r="D43" s="1" t="s">
        <v>246</v>
      </c>
      <c r="E43" s="37">
        <f>SUM(F43:I43)</f>
        <v>33</v>
      </c>
      <c r="F43">
        <f>IFERROR(VLOOKUP(B43,Jahorina!$L$2:$N$54,3,FALSE),0)</f>
        <v>0</v>
      </c>
      <c r="G43">
        <f>IFERROR(VLOOKUP(B43,Tornik!$P$2:$R$40,3,FALSE),0)</f>
        <v>0</v>
      </c>
      <c r="H43">
        <f>SUM(L43:N43)</f>
        <v>33</v>
      </c>
      <c r="I43">
        <f>IFERROR(VLOOKUP(B43,Durmitor!$L$2:$N$40,3,FALSE),0)</f>
        <v>0</v>
      </c>
      <c r="L43" s="26">
        <f>IFERROR(VLOOKUP(B43,'UT Midžor'!$Q$2:$S$40,3,FALSE),0)</f>
        <v>33</v>
      </c>
      <c r="M43" s="26">
        <f>IFERROR(VLOOKUP(B43,'UT Kopren'!$Q$2:$S$40,3,FALSE),0)</f>
        <v>0</v>
      </c>
      <c r="N43" s="26">
        <f>IFERROR(VLOOKUP(B43,'UT Dupljak'!$Q$2:$S$40,3,FALSE),0)</f>
        <v>0</v>
      </c>
    </row>
    <row r="44" spans="1:14" x14ac:dyDescent="0.2">
      <c r="A44" s="63">
        <v>43</v>
      </c>
      <c r="B44" s="32" t="s">
        <v>1118</v>
      </c>
      <c r="C44" s="1" t="s">
        <v>180</v>
      </c>
      <c r="D44" s="1" t="s">
        <v>246</v>
      </c>
      <c r="E44" s="37">
        <f>SUM(F44:I44)</f>
        <v>33</v>
      </c>
      <c r="F44">
        <f>IFERROR(VLOOKUP(B44,Jahorina!$L$2:$N$54,3,FALSE),0)</f>
        <v>0</v>
      </c>
      <c r="G44">
        <f>IFERROR(VLOOKUP(B44,Tornik!$P$2:$R$40,3,FALSE),0)</f>
        <v>0</v>
      </c>
      <c r="H44">
        <f>SUM(L44:N44)</f>
        <v>33</v>
      </c>
      <c r="I44">
        <f>IFERROR(VLOOKUP(B44,Durmitor!$L$2:$N$40,3,FALSE),0)</f>
        <v>0</v>
      </c>
      <c r="L44" s="26">
        <f>IFERROR(VLOOKUP(B44,'UT Midžor'!$Q$2:$S$40,3,FALSE),0)</f>
        <v>0</v>
      </c>
      <c r="M44" s="26">
        <f>IFERROR(VLOOKUP(B44,'UT Kopren'!$Q$2:$S$40,3,FALSE),0)</f>
        <v>33</v>
      </c>
      <c r="N44" s="26">
        <f>IFERROR(VLOOKUP(B44,'UT Dupljak'!$Q$2:$S$40,3,FALSE),0)</f>
        <v>0</v>
      </c>
    </row>
    <row r="45" spans="1:14" x14ac:dyDescent="0.2">
      <c r="A45" s="63">
        <v>44</v>
      </c>
      <c r="B45" s="32" t="s">
        <v>1318</v>
      </c>
      <c r="C45" s="1" t="s">
        <v>180</v>
      </c>
      <c r="D45" s="7" t="s">
        <v>378</v>
      </c>
      <c r="E45" s="37">
        <f>SUM(F45:I45)</f>
        <v>33</v>
      </c>
      <c r="F45">
        <f>IFERROR(VLOOKUP(B45,Jahorina!$L$2:$N$54,3,FALSE),0)</f>
        <v>0</v>
      </c>
      <c r="G45">
        <f>IFERROR(VLOOKUP(B45,Tornik!$P$2:$R$40,3,FALSE),0)</f>
        <v>0</v>
      </c>
      <c r="H45">
        <f>SUM(L45:N45)</f>
        <v>0</v>
      </c>
      <c r="I45">
        <f>IFERROR(VLOOKUP(B45,Durmitor!$L$2:$N$40,3,FALSE),0)</f>
        <v>33</v>
      </c>
      <c r="L45" s="26">
        <f>IFERROR(VLOOKUP(B45,'UT Midžor'!$Q$2:$S$40,3,FALSE),0)</f>
        <v>0</v>
      </c>
      <c r="M45" s="26">
        <f>IFERROR(VLOOKUP(B45,'UT Kopren'!$Q$2:$S$40,3,FALSE),0)</f>
        <v>0</v>
      </c>
      <c r="N45" s="26">
        <f>IFERROR(VLOOKUP(B45,'UT Dupljak'!$Q$2:$S$40,3,FALSE),0)</f>
        <v>0</v>
      </c>
    </row>
    <row r="46" spans="1:14" x14ac:dyDescent="0.2">
      <c r="A46" s="63">
        <v>45</v>
      </c>
      <c r="B46" s="32" t="s">
        <v>1320</v>
      </c>
      <c r="C46" s="1" t="s">
        <v>180</v>
      </c>
      <c r="D46" s="1" t="s">
        <v>246</v>
      </c>
      <c r="E46" s="37">
        <f>SUM(F46:I46)</f>
        <v>32</v>
      </c>
      <c r="F46">
        <f>IFERROR(VLOOKUP(B46,Jahorina!$L$2:$N$54,3,FALSE),0)</f>
        <v>14</v>
      </c>
      <c r="G46">
        <f>IFERROR(VLOOKUP(B46,Tornik!$P$2:$R$40,3,FALSE),0)</f>
        <v>0</v>
      </c>
      <c r="H46">
        <f>SUM(L46:N46)</f>
        <v>0</v>
      </c>
      <c r="I46">
        <f>IFERROR(VLOOKUP(B46,Durmitor!$L$2:$N$40,3,FALSE),0)</f>
        <v>18</v>
      </c>
      <c r="L46" s="26">
        <f>IFERROR(VLOOKUP(B46,'UT Midžor'!$Q$2:$S$40,3,FALSE),0)</f>
        <v>0</v>
      </c>
      <c r="M46" s="26">
        <f>IFERROR(VLOOKUP(B46,'UT Kopren'!$Q$2:$S$40,3,FALSE),0)</f>
        <v>0</v>
      </c>
      <c r="N46" s="26">
        <f>IFERROR(VLOOKUP(B46,'UT Dupljak'!$Q$2:$S$40,3,FALSE),0)</f>
        <v>0</v>
      </c>
    </row>
    <row r="47" spans="1:14" x14ac:dyDescent="0.2">
      <c r="A47" s="63">
        <v>46</v>
      </c>
      <c r="B47" s="32" t="s">
        <v>1164</v>
      </c>
      <c r="C47" s="1" t="s">
        <v>180</v>
      </c>
      <c r="D47" s="1" t="s">
        <v>246</v>
      </c>
      <c r="E47" s="37">
        <f>SUM(F47:I47)</f>
        <v>30</v>
      </c>
      <c r="F47">
        <f>IFERROR(VLOOKUP(B47,Jahorina!$L$2:$N$54,3,FALSE),0)</f>
        <v>0</v>
      </c>
      <c r="G47">
        <f>IFERROR(VLOOKUP(B47,Tornik!$P$2:$R$40,3,FALSE),0)</f>
        <v>0</v>
      </c>
      <c r="H47">
        <f>SUM(L47:N47)</f>
        <v>27</v>
      </c>
      <c r="I47">
        <f>IFERROR(VLOOKUP(B47,Durmitor!$L$2:$N$40,3,FALSE),0)</f>
        <v>3</v>
      </c>
      <c r="L47" s="26">
        <f>IFERROR(VLOOKUP(B47,'UT Midžor'!$Q$2:$S$40,3,FALSE),0)</f>
        <v>0</v>
      </c>
      <c r="M47" s="26">
        <f>IFERROR(VLOOKUP(B47,'UT Kopren'!$Q$2:$S$40,3,FALSE),0)</f>
        <v>0</v>
      </c>
      <c r="N47" s="26">
        <f>IFERROR(VLOOKUP(B47,'UT Dupljak'!$Q$2:$S$40,3,FALSE),0)</f>
        <v>27</v>
      </c>
    </row>
    <row r="48" spans="1:14" x14ac:dyDescent="0.2">
      <c r="A48" s="63">
        <v>47</v>
      </c>
      <c r="B48" s="32" t="s">
        <v>1055</v>
      </c>
      <c r="C48" s="1" t="s">
        <v>180</v>
      </c>
      <c r="D48" s="1" t="s">
        <v>246</v>
      </c>
      <c r="E48" s="37">
        <f>SUM(F48:I48)</f>
        <v>27</v>
      </c>
      <c r="F48">
        <f>IFERROR(VLOOKUP(B48,Jahorina!$L$2:$N$54,3,FALSE),0)</f>
        <v>0</v>
      </c>
      <c r="G48">
        <f>IFERROR(VLOOKUP(B48,Tornik!$P$2:$R$40,3,FALSE),0)</f>
        <v>0</v>
      </c>
      <c r="H48">
        <f>SUM(L48:N48)</f>
        <v>27</v>
      </c>
      <c r="I48">
        <f>IFERROR(VLOOKUP(B48,Durmitor!$L$2:$N$40,3,FALSE),0)</f>
        <v>0</v>
      </c>
      <c r="L48" s="26">
        <f>IFERROR(VLOOKUP(B48,'UT Midžor'!$Q$2:$S$40,3,FALSE),0)</f>
        <v>27</v>
      </c>
      <c r="M48" s="26">
        <f>IFERROR(VLOOKUP(B48,'UT Kopren'!$Q$2:$S$40,3,FALSE),0)</f>
        <v>0</v>
      </c>
      <c r="N48" s="26">
        <f>IFERROR(VLOOKUP(B48,'UT Dupljak'!$Q$2:$S$40,3,FALSE),0)</f>
        <v>0</v>
      </c>
    </row>
    <row r="49" spans="1:14" x14ac:dyDescent="0.2">
      <c r="A49" s="63">
        <v>48</v>
      </c>
      <c r="B49" s="32" t="s">
        <v>1119</v>
      </c>
      <c r="C49" s="1" t="s">
        <v>180</v>
      </c>
      <c r="D49" s="1" t="s">
        <v>246</v>
      </c>
      <c r="E49" s="37">
        <f>SUM(F49:I49)</f>
        <v>27</v>
      </c>
      <c r="F49">
        <f>IFERROR(VLOOKUP(B49,Jahorina!$L$2:$N$54,3,FALSE),0)</f>
        <v>0</v>
      </c>
      <c r="G49">
        <f>IFERROR(VLOOKUP(B49,Tornik!$P$2:$R$40,3,FALSE),0)</f>
        <v>0</v>
      </c>
      <c r="H49">
        <f>SUM(L49:N49)</f>
        <v>27</v>
      </c>
      <c r="I49">
        <f>IFERROR(VLOOKUP(B49,Durmitor!$L$2:$N$40,3,FALSE),0)</f>
        <v>0</v>
      </c>
      <c r="L49" s="26">
        <f>IFERROR(VLOOKUP(B49,'UT Midžor'!$Q$2:$S$40,3,FALSE),0)</f>
        <v>0</v>
      </c>
      <c r="M49" s="26">
        <f>IFERROR(VLOOKUP(B49,'UT Kopren'!$Q$2:$S$40,3,FALSE),0)</f>
        <v>27</v>
      </c>
      <c r="N49" s="26">
        <f>IFERROR(VLOOKUP(B49,'UT Dupljak'!$Q$2:$S$40,3,FALSE),0)</f>
        <v>0</v>
      </c>
    </row>
    <row r="50" spans="1:14" x14ac:dyDescent="0.2">
      <c r="A50" s="63">
        <v>49</v>
      </c>
      <c r="B50" s="32" t="s">
        <v>1056</v>
      </c>
      <c r="C50" s="1" t="s">
        <v>180</v>
      </c>
      <c r="D50" s="1" t="s">
        <v>246</v>
      </c>
      <c r="E50" s="37">
        <f>SUM(F50:I50)</f>
        <v>24</v>
      </c>
      <c r="F50">
        <f>IFERROR(VLOOKUP(B50,Jahorina!$L$2:$N$54,3,FALSE),0)</f>
        <v>0</v>
      </c>
      <c r="G50">
        <f>IFERROR(VLOOKUP(B50,Tornik!$P$2:$R$40,3,FALSE),0)</f>
        <v>0</v>
      </c>
      <c r="H50">
        <f>SUM(L50:N50)</f>
        <v>24</v>
      </c>
      <c r="I50">
        <f>IFERROR(VLOOKUP(B50,Durmitor!$L$2:$N$40,3,FALSE),0)</f>
        <v>0</v>
      </c>
      <c r="L50" s="26">
        <f>IFERROR(VLOOKUP(B50,'UT Midžor'!$Q$2:$S$40,3,FALSE),0)</f>
        <v>24</v>
      </c>
      <c r="M50" s="26">
        <f>IFERROR(VLOOKUP(B50,'UT Kopren'!$Q$2:$S$40,3,FALSE),0)</f>
        <v>0</v>
      </c>
      <c r="N50" s="26">
        <f>IFERROR(VLOOKUP(B50,'UT Dupljak'!$Q$2:$S$40,3,FALSE),0)</f>
        <v>0</v>
      </c>
    </row>
    <row r="51" spans="1:14" x14ac:dyDescent="0.2">
      <c r="A51" s="63">
        <v>50</v>
      </c>
      <c r="B51" s="32" t="s">
        <v>1120</v>
      </c>
      <c r="C51" s="1" t="s">
        <v>180</v>
      </c>
      <c r="D51" s="1" t="s">
        <v>246</v>
      </c>
      <c r="E51" s="37">
        <f>SUM(F51:I51)</f>
        <v>24</v>
      </c>
      <c r="F51">
        <f>IFERROR(VLOOKUP(B51,Jahorina!$L$2:$N$54,3,FALSE),0)</f>
        <v>0</v>
      </c>
      <c r="G51">
        <f>IFERROR(VLOOKUP(B51,Tornik!$P$2:$R$40,3,FALSE),0)</f>
        <v>0</v>
      </c>
      <c r="H51">
        <f>SUM(L51:N51)</f>
        <v>24</v>
      </c>
      <c r="I51">
        <f>IFERROR(VLOOKUP(B51,Durmitor!$L$2:$N$40,3,FALSE),0)</f>
        <v>0</v>
      </c>
      <c r="L51" s="26">
        <f>IFERROR(VLOOKUP(B51,'UT Midžor'!$Q$2:$S$40,3,FALSE),0)</f>
        <v>0</v>
      </c>
      <c r="M51" s="26">
        <f>IFERROR(VLOOKUP(B51,'UT Kopren'!$Q$2:$S$40,3,FALSE),0)</f>
        <v>24</v>
      </c>
      <c r="N51" s="26">
        <f>IFERROR(VLOOKUP(B51,'UT Dupljak'!$Q$2:$S$40,3,FALSE),0)</f>
        <v>0</v>
      </c>
    </row>
    <row r="52" spans="1:14" x14ac:dyDescent="0.2">
      <c r="A52" s="63">
        <v>51</v>
      </c>
      <c r="B52" s="32" t="s">
        <v>1165</v>
      </c>
      <c r="C52" s="1" t="s">
        <v>180</v>
      </c>
      <c r="D52" s="1" t="s">
        <v>246</v>
      </c>
      <c r="E52" s="37">
        <f>SUM(F52:I52)</f>
        <v>24</v>
      </c>
      <c r="F52">
        <f>IFERROR(VLOOKUP(B52,Jahorina!$L$2:$N$54,3,FALSE),0)</f>
        <v>0</v>
      </c>
      <c r="G52">
        <f>IFERROR(VLOOKUP(B52,Tornik!$P$2:$R$40,3,FALSE),0)</f>
        <v>0</v>
      </c>
      <c r="H52">
        <f>SUM(L52:N52)</f>
        <v>24</v>
      </c>
      <c r="I52">
        <f>IFERROR(VLOOKUP(B52,Durmitor!$L$2:$N$40,3,FALSE),0)</f>
        <v>0</v>
      </c>
      <c r="L52" s="26">
        <f>IFERROR(VLOOKUP(B52,'UT Midžor'!$Q$2:$S$40,3,FALSE),0)</f>
        <v>0</v>
      </c>
      <c r="M52" s="26">
        <f>IFERROR(VLOOKUP(B52,'UT Kopren'!$Q$2:$S$40,3,FALSE),0)</f>
        <v>0</v>
      </c>
      <c r="N52" s="26">
        <f>IFERROR(VLOOKUP(B52,'UT Dupljak'!$Q$2:$S$40,3,FALSE),0)</f>
        <v>24</v>
      </c>
    </row>
    <row r="53" spans="1:14" x14ac:dyDescent="0.2">
      <c r="A53" s="63">
        <v>52</v>
      </c>
      <c r="B53" s="32" t="s">
        <v>1319</v>
      </c>
      <c r="C53" s="1" t="s">
        <v>180</v>
      </c>
      <c r="D53" s="7" t="s">
        <v>246</v>
      </c>
      <c r="E53" s="37">
        <f>SUM(F53:I53)</f>
        <v>24</v>
      </c>
      <c r="F53">
        <f>IFERROR(VLOOKUP(B53,Jahorina!$L$2:$N$54,3,FALSE),0)</f>
        <v>0</v>
      </c>
      <c r="G53">
        <f>IFERROR(VLOOKUP(B53,Tornik!$P$2:$R$40,3,FALSE),0)</f>
        <v>0</v>
      </c>
      <c r="H53">
        <f>SUM(L53:N53)</f>
        <v>0</v>
      </c>
      <c r="I53">
        <f>IFERROR(VLOOKUP(B53,Durmitor!$L$2:$N$40,3,FALSE),0)</f>
        <v>24</v>
      </c>
      <c r="L53" s="26">
        <f>IFERROR(VLOOKUP(B53,'UT Midžor'!$Q$2:$S$40,3,FALSE),0)</f>
        <v>0</v>
      </c>
      <c r="M53" s="26">
        <f>IFERROR(VLOOKUP(B53,'UT Kopren'!$Q$2:$S$40,3,FALSE),0)</f>
        <v>0</v>
      </c>
      <c r="N53" s="26">
        <f>IFERROR(VLOOKUP(B53,'UT Dupljak'!$Q$2:$S$40,3,FALSE),0)</f>
        <v>0</v>
      </c>
    </row>
    <row r="54" spans="1:14" x14ac:dyDescent="0.2">
      <c r="A54" s="63">
        <v>53</v>
      </c>
      <c r="B54" s="32" t="s">
        <v>1057</v>
      </c>
      <c r="C54" s="1" t="s">
        <v>180</v>
      </c>
      <c r="D54" s="1" t="s">
        <v>246</v>
      </c>
      <c r="E54" s="37">
        <f>SUM(F54:I54)</f>
        <v>21</v>
      </c>
      <c r="F54">
        <f>IFERROR(VLOOKUP(B54,Jahorina!$L$2:$N$54,3,FALSE),0)</f>
        <v>0</v>
      </c>
      <c r="G54">
        <f>IFERROR(VLOOKUP(B54,Tornik!$P$2:$R$40,3,FALSE),0)</f>
        <v>0</v>
      </c>
      <c r="H54">
        <f>SUM(L54:N54)</f>
        <v>21</v>
      </c>
      <c r="I54">
        <f>IFERROR(VLOOKUP(B54,Durmitor!$L$2:$N$40,3,FALSE),0)</f>
        <v>0</v>
      </c>
      <c r="L54" s="26">
        <f>IFERROR(VLOOKUP(B54,'UT Midžor'!$Q$2:$S$40,3,FALSE),0)</f>
        <v>21</v>
      </c>
      <c r="M54" s="26">
        <f>IFERROR(VLOOKUP(B54,'UT Kopren'!$Q$2:$S$40,3,FALSE),0)</f>
        <v>0</v>
      </c>
      <c r="N54" s="26">
        <f>IFERROR(VLOOKUP(B54,'UT Dupljak'!$Q$2:$S$40,3,FALSE),0)</f>
        <v>0</v>
      </c>
    </row>
    <row r="55" spans="1:14" x14ac:dyDescent="0.2">
      <c r="A55" s="63">
        <v>54</v>
      </c>
      <c r="B55" s="32" t="s">
        <v>1166</v>
      </c>
      <c r="C55" s="1" t="s">
        <v>180</v>
      </c>
      <c r="D55" s="1" t="s">
        <v>246</v>
      </c>
      <c r="E55" s="37">
        <f>SUM(F55:I55)</f>
        <v>21</v>
      </c>
      <c r="F55">
        <f>IFERROR(VLOOKUP(B55,Jahorina!$L$2:$N$54,3,FALSE),0)</f>
        <v>0</v>
      </c>
      <c r="G55">
        <f>IFERROR(VLOOKUP(B55,Tornik!$P$2:$R$40,3,FALSE),0)</f>
        <v>0</v>
      </c>
      <c r="H55">
        <f>SUM(L55:N55)</f>
        <v>21</v>
      </c>
      <c r="I55">
        <f>IFERROR(VLOOKUP(B55,Durmitor!$L$2:$N$40,3,FALSE),0)</f>
        <v>0</v>
      </c>
      <c r="L55" s="26">
        <f>IFERROR(VLOOKUP(B55,'UT Midžor'!$Q$2:$S$40,3,FALSE),0)</f>
        <v>0</v>
      </c>
      <c r="M55" s="26">
        <f>IFERROR(VLOOKUP(B55,'UT Kopren'!$Q$2:$S$40,3,FALSE),0)</f>
        <v>0</v>
      </c>
      <c r="N55" s="26">
        <f>IFERROR(VLOOKUP(B55,'UT Dupljak'!$Q$2:$S$40,3,FALSE),0)</f>
        <v>21</v>
      </c>
    </row>
    <row r="56" spans="1:14" x14ac:dyDescent="0.2">
      <c r="A56" s="63">
        <v>55</v>
      </c>
      <c r="B56" s="32" t="s">
        <v>1059</v>
      </c>
      <c r="C56" s="1" t="s">
        <v>180</v>
      </c>
      <c r="D56" s="1" t="s">
        <v>246</v>
      </c>
      <c r="E56" s="37">
        <f>SUM(F56:I56)</f>
        <v>18</v>
      </c>
      <c r="F56">
        <f>IFERROR(VLOOKUP(B56,Jahorina!$L$2:$N$54,3,FALSE),0)</f>
        <v>0</v>
      </c>
      <c r="G56">
        <f>IFERROR(VLOOKUP(B56,Tornik!$P$2:$R$40,3,FALSE),0)</f>
        <v>0</v>
      </c>
      <c r="H56">
        <f>SUM(L56:N56)</f>
        <v>18</v>
      </c>
      <c r="I56">
        <f>IFERROR(VLOOKUP(B56,Durmitor!$L$2:$N$40,3,FALSE),0)</f>
        <v>0</v>
      </c>
      <c r="L56" s="26">
        <f>IFERROR(VLOOKUP(B56,'UT Midžor'!$Q$2:$S$40,3,FALSE),0)</f>
        <v>18</v>
      </c>
      <c r="M56" s="26">
        <f>IFERROR(VLOOKUP(B56,'UT Kopren'!$Q$2:$S$40,3,FALSE),0)</f>
        <v>0</v>
      </c>
      <c r="N56" s="26">
        <f>IFERROR(VLOOKUP(B56,'UT Dupljak'!$Q$2:$S$40,3,FALSE),0)</f>
        <v>0</v>
      </c>
    </row>
    <row r="57" spans="1:14" x14ac:dyDescent="0.2">
      <c r="A57" s="63">
        <v>56</v>
      </c>
      <c r="B57" s="32" t="s">
        <v>1122</v>
      </c>
      <c r="C57" s="1" t="s">
        <v>180</v>
      </c>
      <c r="D57" s="1" t="s">
        <v>246</v>
      </c>
      <c r="E57" s="37">
        <f>SUM(F57:I57)</f>
        <v>18</v>
      </c>
      <c r="F57">
        <f>IFERROR(VLOOKUP(B57,Jahorina!$L$2:$N$54,3,FALSE),0)</f>
        <v>0</v>
      </c>
      <c r="G57">
        <f>IFERROR(VLOOKUP(B57,Tornik!$P$2:$R$40,3,FALSE),0)</f>
        <v>0</v>
      </c>
      <c r="H57">
        <f>SUM(L57:N57)</f>
        <v>18</v>
      </c>
      <c r="I57">
        <f>IFERROR(VLOOKUP(B57,Durmitor!$L$2:$N$40,3,FALSE),0)</f>
        <v>0</v>
      </c>
      <c r="L57" s="26">
        <f>IFERROR(VLOOKUP(B57,'UT Midžor'!$Q$2:$S$40,3,FALSE),0)</f>
        <v>0</v>
      </c>
      <c r="M57" s="26">
        <f>IFERROR(VLOOKUP(B57,'UT Kopren'!$Q$2:$S$40,3,FALSE),0)</f>
        <v>18</v>
      </c>
      <c r="N57" s="26">
        <f>IFERROR(VLOOKUP(B57,'UT Dupljak'!$Q$2:$S$40,3,FALSE),0)</f>
        <v>0</v>
      </c>
    </row>
    <row r="58" spans="1:14" x14ac:dyDescent="0.2">
      <c r="A58" s="63">
        <v>57</v>
      </c>
      <c r="B58" s="32" t="s">
        <v>1167</v>
      </c>
      <c r="C58" s="1" t="s">
        <v>180</v>
      </c>
      <c r="D58" s="1" t="s">
        <v>246</v>
      </c>
      <c r="E58" s="37">
        <f>SUM(F58:I58)</f>
        <v>18</v>
      </c>
      <c r="F58">
        <f>IFERROR(VLOOKUP(B58,Jahorina!$L$2:$N$54,3,FALSE),0)</f>
        <v>0</v>
      </c>
      <c r="G58">
        <f>IFERROR(VLOOKUP(B58,Tornik!$P$2:$R$40,3,FALSE),0)</f>
        <v>0</v>
      </c>
      <c r="H58">
        <f>SUM(L58:N58)</f>
        <v>18</v>
      </c>
      <c r="I58">
        <f>IFERROR(VLOOKUP(B58,Durmitor!$L$2:$N$40,3,FALSE),0)</f>
        <v>0</v>
      </c>
      <c r="L58" s="26">
        <f>IFERROR(VLOOKUP(B58,'UT Midžor'!$Q$2:$S$40,3,FALSE),0)</f>
        <v>0</v>
      </c>
      <c r="M58" s="26">
        <f>IFERROR(VLOOKUP(B58,'UT Kopren'!$Q$2:$S$40,3,FALSE),0)</f>
        <v>0</v>
      </c>
      <c r="N58" s="26">
        <f>IFERROR(VLOOKUP(B58,'UT Dupljak'!$Q$2:$S$40,3,FALSE),0)</f>
        <v>18</v>
      </c>
    </row>
    <row r="59" spans="1:14" x14ac:dyDescent="0.2">
      <c r="A59" s="63">
        <v>58</v>
      </c>
      <c r="B59" s="33" t="s">
        <v>1585</v>
      </c>
      <c r="C59" s="14" t="s">
        <v>180</v>
      </c>
      <c r="D59" s="1" t="s">
        <v>246</v>
      </c>
      <c r="E59" s="37">
        <f>SUM(F59:I59)</f>
        <v>16</v>
      </c>
      <c r="F59">
        <f>IFERROR(VLOOKUP(B59,Jahorina!$L$2:$N$54,3,FALSE),0)</f>
        <v>16</v>
      </c>
      <c r="G59">
        <f>IFERROR(VLOOKUP(B59,Tornik!$P$2:$R$40,3,FALSE),0)</f>
        <v>0</v>
      </c>
      <c r="H59">
        <f>SUM(L59:N59)</f>
        <v>0</v>
      </c>
      <c r="I59">
        <f>IFERROR(VLOOKUP(B59,Durmitor!$L$2:$N$40,3,FALSE),0)</f>
        <v>0</v>
      </c>
      <c r="L59" s="26">
        <f>IFERROR(VLOOKUP(B59,'UT Midžor'!$Q$2:$S$40,3,FALSE),0)</f>
        <v>0</v>
      </c>
      <c r="M59" s="26">
        <f>IFERROR(VLOOKUP(B59,'UT Kopren'!$Q$2:$S$40,3,FALSE),0)</f>
        <v>0</v>
      </c>
      <c r="N59" s="26">
        <f>IFERROR(VLOOKUP(B59,'UT Dupljak'!$Q$2:$S$40,3,FALSE),0)</f>
        <v>0</v>
      </c>
    </row>
    <row r="60" spans="1:14" x14ac:dyDescent="0.2">
      <c r="A60" s="63">
        <v>59</v>
      </c>
      <c r="B60" s="32" t="s">
        <v>1060</v>
      </c>
      <c r="C60" s="1" t="s">
        <v>180</v>
      </c>
      <c r="D60" s="1" t="s">
        <v>246</v>
      </c>
      <c r="E60" s="37">
        <f>SUM(F60:I60)</f>
        <v>15</v>
      </c>
      <c r="F60">
        <f>IFERROR(VLOOKUP(B60,Jahorina!$L$2:$N$54,3,FALSE),0)</f>
        <v>0</v>
      </c>
      <c r="G60">
        <f>IFERROR(VLOOKUP(B60,Tornik!$P$2:$R$40,3,FALSE),0)</f>
        <v>0</v>
      </c>
      <c r="H60">
        <f>SUM(L60:N60)</f>
        <v>15</v>
      </c>
      <c r="I60">
        <f>IFERROR(VLOOKUP(B60,Durmitor!$L$2:$N$40,3,FALSE),0)</f>
        <v>0</v>
      </c>
      <c r="L60" s="26">
        <f>IFERROR(VLOOKUP(B60,'UT Midžor'!$Q$2:$S$40,3,FALSE),0)</f>
        <v>15</v>
      </c>
      <c r="M60" s="26">
        <f>IFERROR(VLOOKUP(B60,'UT Kopren'!$Q$2:$S$40,3,FALSE),0)</f>
        <v>0</v>
      </c>
      <c r="N60" s="26">
        <f>IFERROR(VLOOKUP(B60,'UT Dupljak'!$Q$2:$S$40,3,FALSE),0)</f>
        <v>0</v>
      </c>
    </row>
    <row r="61" spans="1:14" x14ac:dyDescent="0.2">
      <c r="A61" s="63">
        <v>60</v>
      </c>
      <c r="B61" s="32" t="s">
        <v>1124</v>
      </c>
      <c r="C61" s="1" t="s">
        <v>180</v>
      </c>
      <c r="D61" s="1" t="s">
        <v>246</v>
      </c>
      <c r="E61" s="37">
        <f>SUM(F61:I61)</f>
        <v>15</v>
      </c>
      <c r="F61">
        <f>IFERROR(VLOOKUP(B61,Jahorina!$L$2:$N$54,3,FALSE),0)</f>
        <v>0</v>
      </c>
      <c r="G61">
        <f>IFERROR(VLOOKUP(B61,Tornik!$P$2:$R$40,3,FALSE),0)</f>
        <v>0</v>
      </c>
      <c r="H61">
        <f>SUM(L61:N61)</f>
        <v>15</v>
      </c>
      <c r="I61">
        <f>IFERROR(VLOOKUP(B61,Durmitor!$L$2:$N$40,3,FALSE),0)</f>
        <v>0</v>
      </c>
      <c r="L61" s="26">
        <f>IFERROR(VLOOKUP(B61,'UT Midžor'!$Q$2:$S$40,3,FALSE),0)</f>
        <v>0</v>
      </c>
      <c r="M61" s="26">
        <f>IFERROR(VLOOKUP(B61,'UT Kopren'!$Q$2:$S$40,3,FALSE),0)</f>
        <v>15</v>
      </c>
      <c r="N61" s="26">
        <f>IFERROR(VLOOKUP(B61,'UT Dupljak'!$Q$2:$S$40,3,FALSE),0)</f>
        <v>0</v>
      </c>
    </row>
    <row r="62" spans="1:14" x14ac:dyDescent="0.2">
      <c r="A62" s="63">
        <v>61</v>
      </c>
      <c r="B62" s="32" t="s">
        <v>1168</v>
      </c>
      <c r="C62" s="1" t="s">
        <v>180</v>
      </c>
      <c r="D62" s="1" t="s">
        <v>246</v>
      </c>
      <c r="E62" s="37">
        <f>SUM(F62:I62)</f>
        <v>15</v>
      </c>
      <c r="F62">
        <f>IFERROR(VLOOKUP(B62,Jahorina!$L$2:$N$54,3,FALSE),0)</f>
        <v>0</v>
      </c>
      <c r="G62">
        <f>IFERROR(VLOOKUP(B62,Tornik!$P$2:$R$40,3,FALSE),0)</f>
        <v>0</v>
      </c>
      <c r="H62">
        <f>SUM(L62:N62)</f>
        <v>15</v>
      </c>
      <c r="I62">
        <f>IFERROR(VLOOKUP(B62,Durmitor!$L$2:$N$40,3,FALSE),0)</f>
        <v>0</v>
      </c>
      <c r="L62" s="26">
        <f>IFERROR(VLOOKUP(B62,'UT Midžor'!$Q$2:$S$40,3,FALSE),0)</f>
        <v>0</v>
      </c>
      <c r="M62" s="26">
        <f>IFERROR(VLOOKUP(B62,'UT Kopren'!$Q$2:$S$40,3,FALSE),0)</f>
        <v>0</v>
      </c>
      <c r="N62" s="26">
        <f>IFERROR(VLOOKUP(B62,'UT Dupljak'!$Q$2:$S$40,3,FALSE),0)</f>
        <v>15</v>
      </c>
    </row>
    <row r="63" spans="1:14" x14ac:dyDescent="0.2">
      <c r="A63" s="63">
        <v>62</v>
      </c>
      <c r="B63" s="32" t="s">
        <v>1321</v>
      </c>
      <c r="C63" s="1" t="s">
        <v>180</v>
      </c>
      <c r="D63" s="7" t="s">
        <v>246</v>
      </c>
      <c r="E63" s="37">
        <f>SUM(F63:I63)</f>
        <v>15</v>
      </c>
      <c r="F63">
        <f>IFERROR(VLOOKUP(B63,Jahorina!$L$2:$N$54,3,FALSE),0)</f>
        <v>0</v>
      </c>
      <c r="G63">
        <f>IFERROR(VLOOKUP(B63,Tornik!$P$2:$R$40,3,FALSE),0)</f>
        <v>0</v>
      </c>
      <c r="H63">
        <f>SUM(L63:N63)</f>
        <v>0</v>
      </c>
      <c r="I63">
        <f>IFERROR(VLOOKUP(B63,Durmitor!$L$2:$N$40,3,FALSE),0)</f>
        <v>15</v>
      </c>
      <c r="L63" s="26">
        <f>IFERROR(VLOOKUP(B63,'UT Midžor'!$Q$2:$S$40,3,FALSE),0)</f>
        <v>0</v>
      </c>
      <c r="M63" s="26">
        <f>IFERROR(VLOOKUP(B63,'UT Kopren'!$Q$2:$S$40,3,FALSE),0)</f>
        <v>0</v>
      </c>
      <c r="N63" s="26">
        <f>IFERROR(VLOOKUP(B63,'UT Dupljak'!$Q$2:$S$40,3,FALSE),0)</f>
        <v>0</v>
      </c>
    </row>
    <row r="64" spans="1:14" x14ac:dyDescent="0.2">
      <c r="A64" s="63">
        <v>63</v>
      </c>
      <c r="B64" s="32" t="s">
        <v>1061</v>
      </c>
      <c r="C64" s="1" t="s">
        <v>180</v>
      </c>
      <c r="D64" s="1" t="s">
        <v>246</v>
      </c>
      <c r="E64" s="37">
        <f>SUM(F64:I64)</f>
        <v>12</v>
      </c>
      <c r="F64">
        <f>IFERROR(VLOOKUP(B64,Jahorina!$L$2:$N$54,3,FALSE),0)</f>
        <v>0</v>
      </c>
      <c r="G64">
        <f>IFERROR(VLOOKUP(B64,Tornik!$P$2:$R$40,3,FALSE),0)</f>
        <v>0</v>
      </c>
      <c r="H64">
        <f>SUM(L64:N64)</f>
        <v>12</v>
      </c>
      <c r="I64">
        <f>IFERROR(VLOOKUP(B64,Durmitor!$L$2:$N$40,3,FALSE),0)</f>
        <v>0</v>
      </c>
      <c r="L64" s="26">
        <f>IFERROR(VLOOKUP(B64,'UT Midžor'!$Q$2:$S$40,3,FALSE),0)</f>
        <v>12</v>
      </c>
      <c r="M64" s="26">
        <f>IFERROR(VLOOKUP(B64,'UT Kopren'!$Q$2:$S$40,3,FALSE),0)</f>
        <v>0</v>
      </c>
      <c r="N64" s="26">
        <f>IFERROR(VLOOKUP(B64,'UT Dupljak'!$Q$2:$S$40,3,FALSE),0)</f>
        <v>0</v>
      </c>
    </row>
    <row r="65" spans="1:14" x14ac:dyDescent="0.2">
      <c r="A65" s="63">
        <v>64</v>
      </c>
      <c r="B65" s="32" t="s">
        <v>1169</v>
      </c>
      <c r="C65" s="1" t="s">
        <v>180</v>
      </c>
      <c r="D65" s="1" t="s">
        <v>246</v>
      </c>
      <c r="E65" s="37">
        <f>SUM(F65:I65)</f>
        <v>12</v>
      </c>
      <c r="F65">
        <f>IFERROR(VLOOKUP(B65,Jahorina!$L$2:$N$54,3,FALSE),0)</f>
        <v>0</v>
      </c>
      <c r="G65">
        <f>IFERROR(VLOOKUP(B65,Tornik!$P$2:$R$40,3,FALSE),0)</f>
        <v>0</v>
      </c>
      <c r="H65">
        <f>SUM(L65:N65)</f>
        <v>12</v>
      </c>
      <c r="I65">
        <f>IFERROR(VLOOKUP(B65,Durmitor!$L$2:$N$40,3,FALSE),0)</f>
        <v>0</v>
      </c>
      <c r="L65" s="26">
        <f>IFERROR(VLOOKUP(B65,'UT Midžor'!$Q$2:$S$40,3,FALSE),0)</f>
        <v>0</v>
      </c>
      <c r="M65" s="26">
        <f>IFERROR(VLOOKUP(B65,'UT Kopren'!$Q$2:$S$40,3,FALSE),0)</f>
        <v>0</v>
      </c>
      <c r="N65" s="26">
        <f>IFERROR(VLOOKUP(B65,'UT Dupljak'!$Q$2:$S$40,3,FALSE),0)</f>
        <v>12</v>
      </c>
    </row>
    <row r="66" spans="1:14" x14ac:dyDescent="0.2">
      <c r="A66" s="63">
        <v>65</v>
      </c>
      <c r="B66" s="32" t="s">
        <v>1137</v>
      </c>
      <c r="C66" s="1" t="s">
        <v>180</v>
      </c>
      <c r="D66" s="1" t="s">
        <v>246</v>
      </c>
      <c r="E66" s="37">
        <f>SUM(F66:I66)</f>
        <v>10</v>
      </c>
      <c r="F66">
        <f>IFERROR(VLOOKUP(B66,Jahorina!$L$2:$N$54,3,FALSE),0)</f>
        <v>10</v>
      </c>
      <c r="G66">
        <f>IFERROR(VLOOKUP(B66,Tornik!$P$2:$R$40,3,FALSE),0)</f>
        <v>0</v>
      </c>
      <c r="H66">
        <f>SUM(L66:N66)</f>
        <v>0</v>
      </c>
      <c r="I66">
        <f>IFERROR(VLOOKUP(B66,Durmitor!$L$2:$N$40,3,FALSE),0)</f>
        <v>0</v>
      </c>
      <c r="L66" s="26">
        <f>IFERROR(VLOOKUP(B66,'UT Midžor'!$Q$2:$S$40,3,FALSE),0)</f>
        <v>0</v>
      </c>
      <c r="M66" s="26">
        <f>IFERROR(VLOOKUP(B66,'UT Kopren'!$Q$2:$S$40,3,FALSE),0)</f>
        <v>0</v>
      </c>
      <c r="N66" s="26">
        <f>IFERROR(VLOOKUP(B66,'UT Dupljak'!$Q$2:$S$40,3,FALSE),0)</f>
        <v>0</v>
      </c>
    </row>
    <row r="67" spans="1:14" x14ac:dyDescent="0.2">
      <c r="A67" s="63">
        <v>66</v>
      </c>
      <c r="B67" s="32" t="s">
        <v>1062</v>
      </c>
      <c r="C67" s="1" t="s">
        <v>180</v>
      </c>
      <c r="D67" s="1" t="s">
        <v>246</v>
      </c>
      <c r="E67" s="37">
        <f>SUM(F67:I67)</f>
        <v>9</v>
      </c>
      <c r="F67">
        <f>IFERROR(VLOOKUP(B67,Jahorina!$L$2:$N$54,3,FALSE),0)</f>
        <v>0</v>
      </c>
      <c r="G67">
        <f>IFERROR(VLOOKUP(B67,Tornik!$P$2:$R$40,3,FALSE),0)</f>
        <v>0</v>
      </c>
      <c r="H67">
        <f>SUM(L67:N67)</f>
        <v>9</v>
      </c>
      <c r="I67">
        <f>IFERROR(VLOOKUP(B67,Durmitor!$L$2:$N$40,3,FALSE),0)</f>
        <v>0</v>
      </c>
      <c r="L67" s="26">
        <f>IFERROR(VLOOKUP(B67,'UT Midžor'!$Q$2:$S$40,3,FALSE),0)</f>
        <v>9</v>
      </c>
      <c r="M67" s="26">
        <f>IFERROR(VLOOKUP(B67,'UT Kopren'!$Q$2:$S$40,3,FALSE),0)</f>
        <v>0</v>
      </c>
      <c r="N67" s="26">
        <f>IFERROR(VLOOKUP(B67,'UT Dupljak'!$Q$2:$S$40,3,FALSE),0)</f>
        <v>0</v>
      </c>
    </row>
    <row r="68" spans="1:14" x14ac:dyDescent="0.2">
      <c r="A68" s="63">
        <v>67</v>
      </c>
      <c r="B68" s="32" t="s">
        <v>1126</v>
      </c>
      <c r="C68" s="1" t="s">
        <v>180</v>
      </c>
      <c r="D68" s="1" t="s">
        <v>246</v>
      </c>
      <c r="E68" s="37">
        <f>SUM(F68:I68)</f>
        <v>9</v>
      </c>
      <c r="F68">
        <f>IFERROR(VLOOKUP(B68,Jahorina!$L$2:$N$54,3,FALSE),0)</f>
        <v>0</v>
      </c>
      <c r="G68">
        <f>IFERROR(VLOOKUP(B68,Tornik!$P$2:$R$40,3,FALSE),0)</f>
        <v>0</v>
      </c>
      <c r="H68">
        <f>SUM(L68:N68)</f>
        <v>9</v>
      </c>
      <c r="I68">
        <f>IFERROR(VLOOKUP(B68,Durmitor!$L$2:$N$40,3,FALSE),0)</f>
        <v>0</v>
      </c>
      <c r="L68" s="26">
        <f>IFERROR(VLOOKUP(B68,'UT Midžor'!$Q$2:$S$40,3,FALSE),0)</f>
        <v>0</v>
      </c>
      <c r="M68" s="26">
        <f>IFERROR(VLOOKUP(B68,'UT Kopren'!$Q$2:$S$40,3,FALSE),0)</f>
        <v>9</v>
      </c>
      <c r="N68" s="26">
        <f>IFERROR(VLOOKUP(B68,'UT Dupljak'!$Q$2:$S$40,3,FALSE),0)</f>
        <v>0</v>
      </c>
    </row>
    <row r="69" spans="1:14" x14ac:dyDescent="0.2">
      <c r="A69" s="63">
        <v>68</v>
      </c>
      <c r="B69" s="32" t="s">
        <v>1170</v>
      </c>
      <c r="C69" s="1" t="s">
        <v>180</v>
      </c>
      <c r="D69" s="1" t="s">
        <v>246</v>
      </c>
      <c r="E69" s="37">
        <f>SUM(F69:I69)</f>
        <v>9</v>
      </c>
      <c r="F69">
        <f>IFERROR(VLOOKUP(B69,Jahorina!$L$2:$N$54,3,FALSE),0)</f>
        <v>0</v>
      </c>
      <c r="G69">
        <f>IFERROR(VLOOKUP(B69,Tornik!$P$2:$R$40,3,FALSE),0)</f>
        <v>0</v>
      </c>
      <c r="H69">
        <f>SUM(L69:N69)</f>
        <v>9</v>
      </c>
      <c r="I69">
        <f>IFERROR(VLOOKUP(B69,Durmitor!$L$2:$N$40,3,FALSE),0)</f>
        <v>0</v>
      </c>
      <c r="L69" s="26">
        <f>IFERROR(VLOOKUP(B69,'UT Midžor'!$Q$2:$S$40,3,FALSE),0)</f>
        <v>0</v>
      </c>
      <c r="M69" s="26">
        <f>IFERROR(VLOOKUP(B69,'UT Kopren'!$Q$2:$S$40,3,FALSE),0)</f>
        <v>0</v>
      </c>
      <c r="N69" s="26">
        <f>IFERROR(VLOOKUP(B69,'UT Dupljak'!$Q$2:$S$40,3,FALSE),0)</f>
        <v>9</v>
      </c>
    </row>
    <row r="70" spans="1:14" x14ac:dyDescent="0.2">
      <c r="A70" s="63">
        <v>69</v>
      </c>
      <c r="B70" s="29" t="s">
        <v>1322</v>
      </c>
      <c r="C70" s="1" t="s">
        <v>180</v>
      </c>
      <c r="D70" s="7" t="s">
        <v>246</v>
      </c>
      <c r="E70" s="37">
        <f>SUM(F70:I70)</f>
        <v>9</v>
      </c>
      <c r="F70">
        <f>IFERROR(VLOOKUP(B70,Jahorina!$L$2:$N$54,3,FALSE),0)</f>
        <v>0</v>
      </c>
      <c r="G70">
        <f>IFERROR(VLOOKUP(B70,Tornik!$P$2:$R$40,3,FALSE),0)</f>
        <v>0</v>
      </c>
      <c r="H70">
        <f>SUM(L70:N70)</f>
        <v>0</v>
      </c>
      <c r="I70">
        <f>IFERROR(VLOOKUP(B70,Durmitor!$L$2:$N$40,3,FALSE),0)</f>
        <v>9</v>
      </c>
      <c r="L70" s="26">
        <f>IFERROR(VLOOKUP(B70,'UT Midžor'!$Q$2:$S$40,3,FALSE),0)</f>
        <v>0</v>
      </c>
      <c r="M70" s="26">
        <f>IFERROR(VLOOKUP(B70,'UT Kopren'!$Q$2:$S$40,3,FALSE),0)</f>
        <v>0</v>
      </c>
      <c r="N70" s="26">
        <f>IFERROR(VLOOKUP(B70,'UT Dupljak'!$Q$2:$S$40,3,FALSE),0)</f>
        <v>0</v>
      </c>
    </row>
    <row r="71" spans="1:14" x14ac:dyDescent="0.2">
      <c r="A71" s="63">
        <v>70</v>
      </c>
      <c r="B71" s="33" t="s">
        <v>1609</v>
      </c>
      <c r="C71" s="14" t="s">
        <v>180</v>
      </c>
      <c r="D71" s="7" t="s">
        <v>246</v>
      </c>
      <c r="E71" s="37">
        <f>SUM(F71:I71)</f>
        <v>8</v>
      </c>
      <c r="F71">
        <f>IFERROR(VLOOKUP(B71,Jahorina!$L$2:$N$54,3,FALSE),0)</f>
        <v>8</v>
      </c>
      <c r="G71">
        <f>IFERROR(VLOOKUP(B71,Tornik!$P$2:$R$40,3,FALSE),0)</f>
        <v>0</v>
      </c>
      <c r="H71">
        <f>SUM(L71:N71)</f>
        <v>0</v>
      </c>
      <c r="I71">
        <f>IFERROR(VLOOKUP(B71,Durmitor!$L$2:$N$40,3,FALSE),0)</f>
        <v>0</v>
      </c>
      <c r="L71" s="26">
        <f>IFERROR(VLOOKUP(B71,'UT Midžor'!$Q$2:$S$40,3,FALSE),0)</f>
        <v>0</v>
      </c>
      <c r="M71" s="26">
        <f>IFERROR(VLOOKUP(B71,'UT Kopren'!$Q$2:$S$40,3,FALSE),0)</f>
        <v>0</v>
      </c>
      <c r="N71" s="26">
        <f>IFERROR(VLOOKUP(B71,'UT Dupljak'!$Q$2:$S$40,3,FALSE),0)</f>
        <v>0</v>
      </c>
    </row>
    <row r="72" spans="1:14" x14ac:dyDescent="0.2">
      <c r="A72" s="63">
        <v>71</v>
      </c>
      <c r="B72" s="32" t="s">
        <v>1172</v>
      </c>
      <c r="C72" s="1" t="s">
        <v>180</v>
      </c>
      <c r="D72" s="1" t="s">
        <v>246</v>
      </c>
      <c r="E72" s="37">
        <f>SUM(F72:I72)</f>
        <v>7</v>
      </c>
      <c r="F72">
        <f>IFERROR(VLOOKUP(B72,Jahorina!$L$2:$N$54,3,FALSE),0)</f>
        <v>4</v>
      </c>
      <c r="G72">
        <f>IFERROR(VLOOKUP(B72,Tornik!$P$2:$R$40,3,FALSE),0)</f>
        <v>0</v>
      </c>
      <c r="H72">
        <f>SUM(L72:N72)</f>
        <v>3</v>
      </c>
      <c r="I72">
        <f>IFERROR(VLOOKUP(B72,Durmitor!$L$2:$N$40,3,FALSE),0)</f>
        <v>0</v>
      </c>
      <c r="L72" s="26">
        <f>IFERROR(VLOOKUP(B72,'UT Midžor'!$Q$2:$S$40,3,FALSE),0)</f>
        <v>0</v>
      </c>
      <c r="M72" s="26">
        <f>IFERROR(VLOOKUP(B72,'UT Kopren'!$Q$2:$S$40,3,FALSE),0)</f>
        <v>0</v>
      </c>
      <c r="N72" s="26">
        <f>IFERROR(VLOOKUP(B72,'UT Dupljak'!$Q$2:$S$40,3,FALSE),0)</f>
        <v>3</v>
      </c>
    </row>
    <row r="73" spans="1:14" x14ac:dyDescent="0.2">
      <c r="A73" s="63">
        <v>72</v>
      </c>
      <c r="B73" s="32" t="s">
        <v>1063</v>
      </c>
      <c r="C73" s="1" t="s">
        <v>180</v>
      </c>
      <c r="D73" s="1" t="s">
        <v>246</v>
      </c>
      <c r="E73" s="37">
        <f>SUM(F73:I73)</f>
        <v>6</v>
      </c>
      <c r="F73">
        <f>IFERROR(VLOOKUP(B73,Jahorina!$L$2:$N$54,3,FALSE),0)</f>
        <v>0</v>
      </c>
      <c r="G73">
        <f>IFERROR(VLOOKUP(B73,Tornik!$P$2:$R$40,3,FALSE),0)</f>
        <v>0</v>
      </c>
      <c r="H73">
        <f>SUM(L73:N73)</f>
        <v>6</v>
      </c>
      <c r="I73">
        <f>IFERROR(VLOOKUP(B73,Durmitor!$L$2:$N$40,3,FALSE),0)</f>
        <v>0</v>
      </c>
      <c r="L73" s="26">
        <f>IFERROR(VLOOKUP(B73,'UT Midžor'!$Q$2:$S$40,3,FALSE),0)</f>
        <v>6</v>
      </c>
      <c r="M73" s="26">
        <f>IFERROR(VLOOKUP(B73,'UT Kopren'!$Q$2:$S$40,3,FALSE),0)</f>
        <v>0</v>
      </c>
      <c r="N73" s="26">
        <f>IFERROR(VLOOKUP(B73,'UT Dupljak'!$Q$2:$S$40,3,FALSE),0)</f>
        <v>0</v>
      </c>
    </row>
    <row r="74" spans="1:14" x14ac:dyDescent="0.2">
      <c r="A74" s="63">
        <v>73</v>
      </c>
      <c r="B74" s="32" t="s">
        <v>1127</v>
      </c>
      <c r="C74" s="1" t="s">
        <v>180</v>
      </c>
      <c r="D74" s="1" t="s">
        <v>246</v>
      </c>
      <c r="E74" s="37">
        <f>SUM(F74:I74)</f>
        <v>6</v>
      </c>
      <c r="F74">
        <f>IFERROR(VLOOKUP(B74,Jahorina!$L$2:$N$54,3,FALSE),0)</f>
        <v>0</v>
      </c>
      <c r="G74">
        <f>IFERROR(VLOOKUP(B74,Tornik!$P$2:$R$40,3,FALSE),0)</f>
        <v>0</v>
      </c>
      <c r="H74">
        <f>SUM(L74:N74)</f>
        <v>6</v>
      </c>
      <c r="I74">
        <f>IFERROR(VLOOKUP(B74,Durmitor!$L$2:$N$40,3,FALSE),0)</f>
        <v>0</v>
      </c>
      <c r="L74" s="26">
        <f>IFERROR(VLOOKUP(B74,'UT Midžor'!$Q$2:$S$40,3,FALSE),0)</f>
        <v>0</v>
      </c>
      <c r="M74" s="26">
        <f>IFERROR(VLOOKUP(B74,'UT Kopren'!$Q$2:$S$40,3,FALSE),0)</f>
        <v>6</v>
      </c>
      <c r="N74" s="26">
        <f>IFERROR(VLOOKUP(B74,'UT Dupljak'!$Q$2:$S$40,3,FALSE),0)</f>
        <v>0</v>
      </c>
    </row>
    <row r="75" spans="1:14" x14ac:dyDescent="0.2">
      <c r="A75" s="63">
        <v>74</v>
      </c>
      <c r="B75" s="32" t="s">
        <v>1323</v>
      </c>
      <c r="C75" s="1" t="s">
        <v>180</v>
      </c>
      <c r="D75" s="7" t="s">
        <v>378</v>
      </c>
      <c r="E75" s="37">
        <f>SUM(F75:I75)</f>
        <v>6</v>
      </c>
      <c r="F75">
        <f>IFERROR(VLOOKUP(B75,Jahorina!$L$2:$N$54,3,FALSE),0)</f>
        <v>0</v>
      </c>
      <c r="G75">
        <f>IFERROR(VLOOKUP(B75,Tornik!$P$2:$R$40,3,FALSE),0)</f>
        <v>0</v>
      </c>
      <c r="H75">
        <f>SUM(L75:N75)</f>
        <v>0</v>
      </c>
      <c r="I75">
        <f>IFERROR(VLOOKUP(B75,Durmitor!$L$2:$N$40,3,FALSE),0)</f>
        <v>6</v>
      </c>
      <c r="L75" s="26">
        <f>IFERROR(VLOOKUP(B75,'UT Midžor'!$Q$2:$S$40,3,FALSE),0)</f>
        <v>0</v>
      </c>
      <c r="M75" s="26">
        <f>IFERROR(VLOOKUP(B75,'UT Kopren'!$Q$2:$S$40,3,FALSE),0)</f>
        <v>0</v>
      </c>
      <c r="N75" s="26">
        <f>IFERROR(VLOOKUP(B75,'UT Dupljak'!$Q$2:$S$40,3,FALSE),0)</f>
        <v>0</v>
      </c>
    </row>
    <row r="76" spans="1:14" x14ac:dyDescent="0.2">
      <c r="A76" s="63">
        <v>75</v>
      </c>
      <c r="B76" s="33" t="s">
        <v>1466</v>
      </c>
      <c r="C76" s="14" t="s">
        <v>180</v>
      </c>
      <c r="D76" s="14" t="s">
        <v>246</v>
      </c>
      <c r="E76" s="37">
        <f>SUM(F76:I76)</f>
        <v>6</v>
      </c>
      <c r="F76">
        <f>IFERROR(VLOOKUP(B76,Jahorina!$L$2:$N$54,3,FALSE),0)</f>
        <v>6</v>
      </c>
      <c r="G76">
        <f>IFERROR(VLOOKUP(B76,Tornik!$P$2:$R$40,3,FALSE),0)</f>
        <v>0</v>
      </c>
      <c r="H76">
        <f>SUM(L76:N76)</f>
        <v>0</v>
      </c>
      <c r="I76">
        <f>IFERROR(VLOOKUP(B76,Durmitor!$L$2:$N$40,3,FALSE),0)</f>
        <v>0</v>
      </c>
      <c r="L76" s="26">
        <f>IFERROR(VLOOKUP(B76,'UT Midžor'!$Q$2:$S$40,3,FALSE),0)</f>
        <v>0</v>
      </c>
      <c r="M76" s="26">
        <f>IFERROR(VLOOKUP(B76,'UT Kopren'!$Q$2:$S$40,3,FALSE),0)</f>
        <v>0</v>
      </c>
      <c r="N76" s="26">
        <f>IFERROR(VLOOKUP(B76,'UT Dupljak'!$Q$2:$S$40,3,FALSE),0)</f>
        <v>0</v>
      </c>
    </row>
    <row r="77" spans="1:14" x14ac:dyDescent="0.2">
      <c r="A77" s="63">
        <v>76</v>
      </c>
      <c r="B77" s="32" t="s">
        <v>1064</v>
      </c>
      <c r="C77" s="1" t="s">
        <v>180</v>
      </c>
      <c r="D77" s="1" t="s">
        <v>246</v>
      </c>
      <c r="E77" s="37">
        <f>SUM(F77:I77)</f>
        <v>3</v>
      </c>
      <c r="F77">
        <f>IFERROR(VLOOKUP(B77,Jahorina!$L$2:$N$54,3,FALSE),0)</f>
        <v>0</v>
      </c>
      <c r="G77">
        <f>IFERROR(VLOOKUP(B77,Tornik!$P$2:$R$40,3,FALSE),0)</f>
        <v>0</v>
      </c>
      <c r="H77">
        <f>SUM(L77:N77)</f>
        <v>3</v>
      </c>
      <c r="I77">
        <f>IFERROR(VLOOKUP(B77,Durmitor!$L$2:$N$40,3,FALSE),0)</f>
        <v>0</v>
      </c>
      <c r="L77" s="26">
        <f>IFERROR(VLOOKUP(B77,'UT Midžor'!$Q$2:$S$40,3,FALSE),0)</f>
        <v>3</v>
      </c>
      <c r="M77" s="26">
        <f>IFERROR(VLOOKUP(B77,'UT Kopren'!$Q$2:$S$40,3,FALSE),0)</f>
        <v>0</v>
      </c>
      <c r="N77" s="26">
        <f>IFERROR(VLOOKUP(B77,'UT Dupljak'!$Q$2:$S$40,3,FALSE),0)</f>
        <v>0</v>
      </c>
    </row>
    <row r="78" spans="1:14" x14ac:dyDescent="0.2">
      <c r="A78" s="63">
        <v>77</v>
      </c>
      <c r="B78" s="32" t="s">
        <v>1128</v>
      </c>
      <c r="C78" s="1" t="s">
        <v>180</v>
      </c>
      <c r="D78" s="1" t="s">
        <v>246</v>
      </c>
      <c r="E78" s="37">
        <f>SUM(F78:I78)</f>
        <v>3</v>
      </c>
      <c r="F78">
        <f>IFERROR(VLOOKUP(B78,Jahorina!$L$2:$N$54,3,FALSE),0)</f>
        <v>0</v>
      </c>
      <c r="G78">
        <f>IFERROR(VLOOKUP(B78,Tornik!$P$2:$R$40,3,FALSE),0)</f>
        <v>0</v>
      </c>
      <c r="H78">
        <f>SUM(L78:N78)</f>
        <v>3</v>
      </c>
      <c r="I78">
        <f>IFERROR(VLOOKUP(B78,Durmitor!$L$2:$N$40,3,FALSE),0)</f>
        <v>0</v>
      </c>
      <c r="L78" s="26">
        <f>IFERROR(VLOOKUP(B78,'UT Midžor'!$Q$2:$S$40,3,FALSE),0)</f>
        <v>0</v>
      </c>
      <c r="M78" s="26">
        <f>IFERROR(VLOOKUP(B78,'UT Kopren'!$Q$2:$S$40,3,FALSE),0)</f>
        <v>3</v>
      </c>
      <c r="N78" s="26">
        <f>IFERROR(VLOOKUP(B78,'UT Dupljak'!$Q$2:$S$40,3,FALSE),0)</f>
        <v>0</v>
      </c>
    </row>
    <row r="79" spans="1:14" x14ac:dyDescent="0.2">
      <c r="A79" s="63">
        <v>78</v>
      </c>
      <c r="B79" s="32" t="s">
        <v>1078</v>
      </c>
      <c r="C79" s="1" t="s">
        <v>180</v>
      </c>
      <c r="D79" s="1" t="s">
        <v>246</v>
      </c>
      <c r="E79" s="37">
        <f>SUM(F79:I79)</f>
        <v>2</v>
      </c>
      <c r="F79">
        <f>IFERROR(VLOOKUP(B79,Jahorina!$L$2:$N$54,3,FALSE),0)</f>
        <v>2</v>
      </c>
      <c r="G79">
        <f>IFERROR(VLOOKUP(B79,Tornik!$P$2:$R$40,3,FALSE),0)</f>
        <v>0</v>
      </c>
      <c r="H79">
        <f>SUM(L79:N79)</f>
        <v>0</v>
      </c>
      <c r="I79">
        <f>IFERROR(VLOOKUP(B79,Durmitor!$L$2:$N$40,3,FALSE),0)</f>
        <v>0</v>
      </c>
      <c r="L79" s="26">
        <f>IFERROR(VLOOKUP(B79,'UT Midžor'!$Q$2:$S$40,3,FALSE),0)</f>
        <v>0</v>
      </c>
      <c r="M79" s="26">
        <f>IFERROR(VLOOKUP(B79,'UT Kopren'!$Q$2:$S$40,3,FALSE),0)</f>
        <v>0</v>
      </c>
      <c r="N79" s="26">
        <f>IFERROR(VLOOKUP(B79,'UT Dupljak'!$Q$2:$S$40,3,FALSE),0)</f>
        <v>0</v>
      </c>
    </row>
    <row r="80" spans="1:14" hidden="1" x14ac:dyDescent="0.2">
      <c r="A80" s="63">
        <v>79</v>
      </c>
      <c r="B80" s="32" t="s">
        <v>1579</v>
      </c>
      <c r="C80" s="1" t="s">
        <v>180</v>
      </c>
      <c r="D80" t="s">
        <v>1024</v>
      </c>
      <c r="E80" s="37">
        <f>SUM(F80:I80)</f>
        <v>0</v>
      </c>
      <c r="F80">
        <f>IFERROR(VLOOKUP(B80,Jahorina!$L$2:$N$54,3,FALSE),0)</f>
        <v>0</v>
      </c>
      <c r="G80">
        <f>IFERROR(VLOOKUP(B80,Tornik!$P$2:$R$40,3,FALSE),0)</f>
        <v>0</v>
      </c>
      <c r="H80">
        <f>SUM(L80:N80)</f>
        <v>0</v>
      </c>
      <c r="I80">
        <f>IFERROR(VLOOKUP(B80,Durmitor!$L$2:$N$40,3,FALSE),0)</f>
        <v>0</v>
      </c>
      <c r="L80" s="26">
        <f>IFERROR(VLOOKUP(B80,'UT Midžor'!$Q$2:$S$40,3,FALSE),0)</f>
        <v>0</v>
      </c>
      <c r="M80" s="26">
        <f>IFERROR(VLOOKUP(B80,'UT Kopren'!$Q$2:$S$40,3,FALSE),0)</f>
        <v>0</v>
      </c>
      <c r="N80" s="26">
        <f>IFERROR(VLOOKUP(B80,'UT Dupljak'!$Q$2:$S$40,3,FALSE),0)</f>
        <v>0</v>
      </c>
    </row>
    <row r="81" spans="1:14" hidden="1" x14ac:dyDescent="0.2">
      <c r="A81" s="63">
        <v>80</v>
      </c>
      <c r="B81" s="32" t="s">
        <v>1580</v>
      </c>
      <c r="C81" s="1" t="s">
        <v>180</v>
      </c>
      <c r="D81" t="s">
        <v>1024</v>
      </c>
      <c r="E81" s="37">
        <f>SUM(F81:I81)</f>
        <v>0</v>
      </c>
      <c r="F81">
        <f>IFERROR(VLOOKUP(B81,Jahorina!$L$2:$N$54,3,FALSE),0)</f>
        <v>0</v>
      </c>
      <c r="G81">
        <f>IFERROR(VLOOKUP(B81,Tornik!$P$2:$R$40,3,FALSE),0)</f>
        <v>0</v>
      </c>
      <c r="H81">
        <f>SUM(L81:N81)</f>
        <v>0</v>
      </c>
      <c r="I81">
        <f>IFERROR(VLOOKUP(B81,Durmitor!$L$2:$N$40,3,FALSE),0)</f>
        <v>0</v>
      </c>
      <c r="L81" s="26">
        <f>IFERROR(VLOOKUP(B81,'UT Midžor'!$Q$2:$S$40,3,FALSE),0)</f>
        <v>0</v>
      </c>
      <c r="M81" s="26">
        <f>IFERROR(VLOOKUP(B81,'UT Kopren'!$Q$2:$S$40,3,FALSE),0)</f>
        <v>0</v>
      </c>
      <c r="N81" s="26">
        <f>IFERROR(VLOOKUP(B81,'UT Dupljak'!$Q$2:$S$40,3,FALSE),0)</f>
        <v>0</v>
      </c>
    </row>
    <row r="82" spans="1:14" hidden="1" x14ac:dyDescent="0.2">
      <c r="A82" s="63">
        <v>81</v>
      </c>
      <c r="B82" s="32" t="s">
        <v>1581</v>
      </c>
      <c r="C82" s="1" t="s">
        <v>180</v>
      </c>
      <c r="D82" t="s">
        <v>1024</v>
      </c>
      <c r="E82" s="37">
        <f>SUM(F82:I82)</f>
        <v>0</v>
      </c>
      <c r="F82">
        <f>IFERROR(VLOOKUP(B82,Jahorina!$L$2:$N$54,3,FALSE),0)</f>
        <v>0</v>
      </c>
      <c r="G82">
        <f>IFERROR(VLOOKUP(B82,Tornik!$P$2:$R$40,3,FALSE),0)</f>
        <v>0</v>
      </c>
      <c r="H82">
        <f>SUM(L82:N82)</f>
        <v>0</v>
      </c>
      <c r="I82">
        <f>IFERROR(VLOOKUP(B82,Durmitor!$L$2:$N$40,3,FALSE),0)</f>
        <v>0</v>
      </c>
      <c r="L82" s="26">
        <f>IFERROR(VLOOKUP(B82,'UT Midžor'!$Q$2:$S$40,3,FALSE),0)</f>
        <v>0</v>
      </c>
      <c r="M82" s="26">
        <f>IFERROR(VLOOKUP(B82,'UT Kopren'!$Q$2:$S$40,3,FALSE),0)</f>
        <v>0</v>
      </c>
      <c r="N82" s="26">
        <f>IFERROR(VLOOKUP(B82,'UT Dupljak'!$Q$2:$S$40,3,FALSE),0)</f>
        <v>0</v>
      </c>
    </row>
    <row r="83" spans="1:14" hidden="1" x14ac:dyDescent="0.2">
      <c r="A83" s="63">
        <v>82</v>
      </c>
      <c r="B83" s="32" t="s">
        <v>1582</v>
      </c>
      <c r="C83" s="1" t="s">
        <v>180</v>
      </c>
      <c r="D83" t="s">
        <v>1024</v>
      </c>
      <c r="E83" s="37">
        <f>SUM(F83:I83)</f>
        <v>0</v>
      </c>
      <c r="F83">
        <f>IFERROR(VLOOKUP(B83,Jahorina!$L$2:$N$54,3,FALSE),0)</f>
        <v>0</v>
      </c>
      <c r="G83">
        <f>IFERROR(VLOOKUP(B83,Tornik!$P$2:$R$40,3,FALSE),0)</f>
        <v>0</v>
      </c>
      <c r="H83">
        <f>SUM(L83:N83)</f>
        <v>0</v>
      </c>
      <c r="I83">
        <f>IFERROR(VLOOKUP(B83,Durmitor!$L$2:$N$40,3,FALSE),0)</f>
        <v>0</v>
      </c>
      <c r="L83" s="26">
        <f>IFERROR(VLOOKUP(B83,'UT Midžor'!$Q$2:$S$40,3,FALSE),0)</f>
        <v>0</v>
      </c>
      <c r="M83" s="26">
        <f>IFERROR(VLOOKUP(B83,'UT Kopren'!$Q$2:$S$40,3,FALSE),0)</f>
        <v>0</v>
      </c>
      <c r="N83" s="26">
        <f>IFERROR(VLOOKUP(B83,'UT Dupljak'!$Q$2:$S$40,3,FALSE),0)</f>
        <v>0</v>
      </c>
    </row>
    <row r="84" spans="1:14" hidden="1" x14ac:dyDescent="0.2">
      <c r="A84" s="63">
        <v>83</v>
      </c>
      <c r="B84" s="32" t="s">
        <v>1583</v>
      </c>
      <c r="C84" s="1" t="s">
        <v>180</v>
      </c>
      <c r="D84" t="s">
        <v>1024</v>
      </c>
      <c r="E84" s="37">
        <f>SUM(F84:I84)</f>
        <v>0</v>
      </c>
      <c r="F84">
        <f>IFERROR(VLOOKUP(B84,Jahorina!$L$2:$N$54,3,FALSE),0)</f>
        <v>0</v>
      </c>
      <c r="G84">
        <f>IFERROR(VLOOKUP(B84,Tornik!$P$2:$R$40,3,FALSE),0)</f>
        <v>0</v>
      </c>
      <c r="H84">
        <f>SUM(L84:N84)</f>
        <v>0</v>
      </c>
      <c r="I84">
        <f>IFERROR(VLOOKUP(B84,Durmitor!$L$2:$N$40,3,FALSE),0)</f>
        <v>0</v>
      </c>
      <c r="L84" s="26">
        <f>IFERROR(VLOOKUP(B84,'UT Midžor'!$Q$2:$S$40,3,FALSE),0)</f>
        <v>0</v>
      </c>
      <c r="M84" s="26">
        <f>IFERROR(VLOOKUP(B84,'UT Kopren'!$Q$2:$S$40,3,FALSE),0)</f>
        <v>0</v>
      </c>
      <c r="N84" s="26">
        <f>IFERROR(VLOOKUP(B84,'UT Dupljak'!$Q$2:$S$40,3,FALSE),0)</f>
        <v>0</v>
      </c>
    </row>
    <row r="85" spans="1:14" hidden="1" x14ac:dyDescent="0.2">
      <c r="A85" s="63">
        <v>84</v>
      </c>
      <c r="B85" s="29" t="s">
        <v>1041</v>
      </c>
      <c r="C85" s="1" t="s">
        <v>180</v>
      </c>
      <c r="D85" s="1" t="s">
        <v>251</v>
      </c>
      <c r="E85" s="37">
        <f>SUM(F85:I85)</f>
        <v>0</v>
      </c>
      <c r="F85">
        <f>IFERROR(VLOOKUP(B85,Jahorina!$L$2:$N$54,3,FALSE),0)</f>
        <v>0</v>
      </c>
      <c r="G85">
        <f>IFERROR(VLOOKUP(B85,Tornik!$P$2:$R$40,3,FALSE),0)</f>
        <v>0</v>
      </c>
      <c r="H85">
        <f>SUM(L85:N85)</f>
        <v>0</v>
      </c>
      <c r="I85">
        <f>IFERROR(VLOOKUP(B85,Durmitor!$L$2:$N$40,3,FALSE),0)</f>
        <v>0</v>
      </c>
      <c r="L85" s="26">
        <f>IFERROR(VLOOKUP(B85,'UT Midžor'!$Q$2:$S$40,3,FALSE),0)</f>
        <v>0</v>
      </c>
      <c r="M85" s="26">
        <f>IFERROR(VLOOKUP(B85,'UT Kopren'!$Q$2:$S$40,3,FALSE),0)</f>
        <v>0</v>
      </c>
      <c r="N85" s="26">
        <f>IFERROR(VLOOKUP(B85,'UT Dupljak'!$Q$2:$S$40,3,FALSE),0)</f>
        <v>0</v>
      </c>
    </row>
    <row r="86" spans="1:14" hidden="1" x14ac:dyDescent="0.2">
      <c r="A86" s="63">
        <v>85</v>
      </c>
      <c r="B86" s="29" t="s">
        <v>1043</v>
      </c>
      <c r="C86" s="1" t="s">
        <v>180</v>
      </c>
      <c r="D86" s="1" t="s">
        <v>249</v>
      </c>
      <c r="E86" s="37">
        <f>SUM(F86:I86)</f>
        <v>0</v>
      </c>
      <c r="F86">
        <f>IFERROR(VLOOKUP(B86,Jahorina!$L$2:$N$54,3,FALSE),0)</f>
        <v>0</v>
      </c>
      <c r="G86">
        <f>IFERROR(VLOOKUP(B86,Tornik!$P$2:$R$40,3,FALSE),0)</f>
        <v>0</v>
      </c>
      <c r="H86">
        <f>SUM(L86:N86)</f>
        <v>0</v>
      </c>
      <c r="I86">
        <f>IFERROR(VLOOKUP(B86,Durmitor!$L$2:$N$40,3,FALSE),0)</f>
        <v>0</v>
      </c>
      <c r="L86" s="26">
        <f>IFERROR(VLOOKUP(B86,'UT Midžor'!$Q$2:$S$40,3,FALSE),0)</f>
        <v>0</v>
      </c>
      <c r="M86" s="26">
        <f>IFERROR(VLOOKUP(B86,'UT Kopren'!$Q$2:$S$40,3,FALSE),0)</f>
        <v>0</v>
      </c>
      <c r="N86" s="26">
        <f>IFERROR(VLOOKUP(B86,'UT Dupljak'!$Q$2:$S$40,3,FALSE),0)</f>
        <v>0</v>
      </c>
    </row>
    <row r="87" spans="1:14" hidden="1" x14ac:dyDescent="0.2">
      <c r="A87" s="63">
        <v>86</v>
      </c>
      <c r="B87" s="29" t="s">
        <v>1047</v>
      </c>
      <c r="C87" s="1" t="s">
        <v>180</v>
      </c>
      <c r="D87" s="1" t="s">
        <v>245</v>
      </c>
      <c r="E87" s="37">
        <f>SUM(F87:I87)</f>
        <v>0</v>
      </c>
      <c r="F87">
        <f>IFERROR(VLOOKUP(B87,Jahorina!$L$2:$N$54,3,FALSE),0)</f>
        <v>0</v>
      </c>
      <c r="G87">
        <f>IFERROR(VLOOKUP(B87,Tornik!$P$2:$R$40,3,FALSE),0)</f>
        <v>0</v>
      </c>
      <c r="H87">
        <f>SUM(L87:N87)</f>
        <v>0</v>
      </c>
      <c r="I87">
        <f>IFERROR(VLOOKUP(B87,Durmitor!$L$2:$N$40,3,FALSE),0)</f>
        <v>0</v>
      </c>
      <c r="L87" s="26">
        <f>IFERROR(VLOOKUP(B87,'UT Midžor'!$Q$2:$S$40,3,FALSE),0)</f>
        <v>0</v>
      </c>
      <c r="M87" s="26">
        <f>IFERROR(VLOOKUP(B87,'UT Kopren'!$Q$2:$S$40,3,FALSE),0)</f>
        <v>0</v>
      </c>
      <c r="N87" s="26">
        <f>IFERROR(VLOOKUP(B87,'UT Dupljak'!$Q$2:$S$40,3,FALSE),0)</f>
        <v>0</v>
      </c>
    </row>
    <row r="88" spans="1:14" hidden="1" x14ac:dyDescent="0.2">
      <c r="A88" s="63">
        <v>87</v>
      </c>
      <c r="B88" s="29" t="s">
        <v>1058</v>
      </c>
      <c r="C88" s="1" t="s">
        <v>180</v>
      </c>
      <c r="D88" s="1" t="s">
        <v>254</v>
      </c>
      <c r="E88" s="37">
        <f>SUM(F88:I88)</f>
        <v>0</v>
      </c>
      <c r="F88">
        <f>IFERROR(VLOOKUP(B88,Jahorina!$L$2:$N$54,3,FALSE),0)</f>
        <v>0</v>
      </c>
      <c r="G88">
        <f>IFERROR(VLOOKUP(B88,Tornik!$P$2:$R$40,3,FALSE),0)</f>
        <v>0</v>
      </c>
      <c r="H88">
        <f>SUM(L88:N88)</f>
        <v>0</v>
      </c>
      <c r="I88">
        <f>IFERROR(VLOOKUP(B88,Durmitor!$L$2:$N$40,3,FALSE),0)</f>
        <v>0</v>
      </c>
      <c r="L88" s="26">
        <f>IFERROR(VLOOKUP(B88,'UT Midžor'!$Q$2:$S$40,3,FALSE),0)</f>
        <v>0</v>
      </c>
      <c r="M88" s="26">
        <f>IFERROR(VLOOKUP(B88,'UT Kopren'!$Q$2:$S$40,3,FALSE),0)</f>
        <v>0</v>
      </c>
      <c r="N88" s="26">
        <f>IFERROR(VLOOKUP(B88,'UT Dupljak'!$Q$2:$S$40,3,FALSE),0)</f>
        <v>0</v>
      </c>
    </row>
    <row r="89" spans="1:14" x14ac:dyDescent="0.2">
      <c r="A89" s="63">
        <v>88</v>
      </c>
      <c r="B89" s="32" t="s">
        <v>1065</v>
      </c>
      <c r="C89" s="1" t="s">
        <v>180</v>
      </c>
      <c r="D89" s="1" t="s">
        <v>246</v>
      </c>
      <c r="E89" s="37">
        <f>SUM(F89:I89)</f>
        <v>0</v>
      </c>
      <c r="F89">
        <f>IFERROR(VLOOKUP(B89,Jahorina!$L$2:$N$54,3,FALSE),0)</f>
        <v>0</v>
      </c>
      <c r="G89">
        <f>IFERROR(VLOOKUP(B89,Tornik!$P$2:$R$40,3,FALSE),0)</f>
        <v>0</v>
      </c>
      <c r="H89">
        <f>SUM(L89:N89)</f>
        <v>0</v>
      </c>
      <c r="I89">
        <f>IFERROR(VLOOKUP(B89,Durmitor!$L$2:$N$40,3,FALSE),0)</f>
        <v>0</v>
      </c>
      <c r="L89" s="26">
        <f>IFERROR(VLOOKUP(B89,'UT Midžor'!$Q$2:$S$40,3,FALSE),0)</f>
        <v>0</v>
      </c>
      <c r="M89" s="26">
        <f>IFERROR(VLOOKUP(B89,'UT Kopren'!$Q$2:$S$40,3,FALSE),0)</f>
        <v>0</v>
      </c>
      <c r="N89" s="26">
        <f>IFERROR(VLOOKUP(B89,'UT Dupljak'!$Q$2:$S$40,3,FALSE),0)</f>
        <v>0</v>
      </c>
    </row>
    <row r="90" spans="1:14" x14ac:dyDescent="0.2">
      <c r="A90" s="63">
        <v>89</v>
      </c>
      <c r="B90" s="32" t="s">
        <v>1066</v>
      </c>
      <c r="C90" s="1" t="s">
        <v>180</v>
      </c>
      <c r="D90" s="1" t="s">
        <v>246</v>
      </c>
      <c r="E90" s="37">
        <f>SUM(F90:I90)</f>
        <v>0</v>
      </c>
      <c r="F90">
        <f>IFERROR(VLOOKUP(B90,Jahorina!$L$2:$N$54,3,FALSE),0)</f>
        <v>0</v>
      </c>
      <c r="G90">
        <f>IFERROR(VLOOKUP(B90,Tornik!$P$2:$R$40,3,FALSE),0)</f>
        <v>0</v>
      </c>
      <c r="H90">
        <f>SUM(L90:N90)</f>
        <v>0</v>
      </c>
      <c r="I90">
        <f>IFERROR(VLOOKUP(B90,Durmitor!$L$2:$N$40,3,FALSE),0)</f>
        <v>0</v>
      </c>
      <c r="L90" s="26">
        <f>IFERROR(VLOOKUP(B90,'UT Midžor'!$Q$2:$S$40,3,FALSE),0)</f>
        <v>0</v>
      </c>
      <c r="M90" s="26">
        <f>IFERROR(VLOOKUP(B90,'UT Kopren'!$Q$2:$S$40,3,FALSE),0)</f>
        <v>0</v>
      </c>
      <c r="N90" s="26">
        <f>IFERROR(VLOOKUP(B90,'UT Dupljak'!$Q$2:$S$40,3,FALSE),0)</f>
        <v>0</v>
      </c>
    </row>
    <row r="91" spans="1:14" hidden="1" x14ac:dyDescent="0.2">
      <c r="A91" s="63">
        <v>90</v>
      </c>
      <c r="B91" s="29" t="s">
        <v>1067</v>
      </c>
      <c r="C91" s="1" t="s">
        <v>180</v>
      </c>
      <c r="D91" s="1" t="s">
        <v>1427</v>
      </c>
      <c r="E91" s="37">
        <f>SUM(F91:I91)</f>
        <v>0</v>
      </c>
      <c r="F91">
        <f>IFERROR(VLOOKUP(B91,Jahorina!$L$2:$N$54,3,FALSE),0)</f>
        <v>0</v>
      </c>
      <c r="G91">
        <f>IFERROR(VLOOKUP(B91,Tornik!$P$2:$R$40,3,FALSE),0)</f>
        <v>0</v>
      </c>
      <c r="H91">
        <f>SUM(L91:N91)</f>
        <v>0</v>
      </c>
      <c r="I91">
        <f>IFERROR(VLOOKUP(B91,Durmitor!$L$2:$N$40,3,FALSE),0)</f>
        <v>0</v>
      </c>
      <c r="L91" s="26">
        <f>IFERROR(VLOOKUP(B91,'UT Midžor'!$Q$2:$S$40,3,FALSE),0)</f>
        <v>0</v>
      </c>
      <c r="M91" s="26">
        <f>IFERROR(VLOOKUP(B91,'UT Kopren'!$Q$2:$S$40,3,FALSE),0)</f>
        <v>0</v>
      </c>
      <c r="N91" s="26">
        <f>IFERROR(VLOOKUP(B91,'UT Dupljak'!$Q$2:$S$40,3,FALSE),0)</f>
        <v>0</v>
      </c>
    </row>
    <row r="92" spans="1:14" x14ac:dyDescent="0.2">
      <c r="A92" s="63">
        <v>91</v>
      </c>
      <c r="B92" s="32" t="s">
        <v>1068</v>
      </c>
      <c r="C92" s="1" t="s">
        <v>180</v>
      </c>
      <c r="D92" s="1" t="s">
        <v>246</v>
      </c>
      <c r="E92" s="37">
        <f>SUM(F92:I92)</f>
        <v>0</v>
      </c>
      <c r="F92">
        <f>IFERROR(VLOOKUP(B92,Jahorina!$L$2:$N$54,3,FALSE),0)</f>
        <v>0</v>
      </c>
      <c r="G92">
        <f>IFERROR(VLOOKUP(B92,Tornik!$P$2:$R$40,3,FALSE),0)</f>
        <v>0</v>
      </c>
      <c r="H92">
        <f>SUM(L92:N92)</f>
        <v>0</v>
      </c>
      <c r="I92">
        <f>IFERROR(VLOOKUP(B92,Durmitor!$L$2:$N$40,3,FALSE),0)</f>
        <v>0</v>
      </c>
      <c r="L92" s="26">
        <f>IFERROR(VLOOKUP(B92,'UT Midžor'!$Q$2:$S$40,3,FALSE),0)</f>
        <v>0</v>
      </c>
      <c r="M92" s="26">
        <f>IFERROR(VLOOKUP(B92,'UT Kopren'!$Q$2:$S$40,3,FALSE),0)</f>
        <v>0</v>
      </c>
      <c r="N92" s="26">
        <f>IFERROR(VLOOKUP(B92,'UT Dupljak'!$Q$2:$S$40,3,FALSE),0)</f>
        <v>0</v>
      </c>
    </row>
    <row r="93" spans="1:14" x14ac:dyDescent="0.2">
      <c r="A93" s="63">
        <v>92</v>
      </c>
      <c r="B93" s="32" t="s">
        <v>1069</v>
      </c>
      <c r="C93" s="1" t="s">
        <v>180</v>
      </c>
      <c r="D93" s="1" t="s">
        <v>246</v>
      </c>
      <c r="E93" s="37">
        <f>SUM(F93:I93)</f>
        <v>0</v>
      </c>
      <c r="F93">
        <f>IFERROR(VLOOKUP(B93,Jahorina!$L$2:$N$54,3,FALSE),0)</f>
        <v>0</v>
      </c>
      <c r="G93">
        <f>IFERROR(VLOOKUP(B93,Tornik!$P$2:$R$40,3,FALSE),0)</f>
        <v>0</v>
      </c>
      <c r="H93">
        <f>SUM(L93:N93)</f>
        <v>0</v>
      </c>
      <c r="I93">
        <f>IFERROR(VLOOKUP(B93,Durmitor!$L$2:$N$40,3,FALSE),0)</f>
        <v>0</v>
      </c>
      <c r="L93" s="26">
        <f>IFERROR(VLOOKUP(B93,'UT Midžor'!$Q$2:$S$40,3,FALSE),0)</f>
        <v>0</v>
      </c>
      <c r="M93" s="26">
        <f>IFERROR(VLOOKUP(B93,'UT Kopren'!$Q$2:$S$40,3,FALSE),0)</f>
        <v>0</v>
      </c>
      <c r="N93" s="26">
        <f>IFERROR(VLOOKUP(B93,'UT Dupljak'!$Q$2:$S$40,3,FALSE),0)</f>
        <v>0</v>
      </c>
    </row>
    <row r="94" spans="1:14" x14ac:dyDescent="0.2">
      <c r="A94" s="63">
        <v>93</v>
      </c>
      <c r="B94" s="32" t="s">
        <v>1070</v>
      </c>
      <c r="C94" s="1" t="s">
        <v>180</v>
      </c>
      <c r="D94" s="1" t="s">
        <v>246</v>
      </c>
      <c r="E94" s="37">
        <f>SUM(F94:I94)</f>
        <v>0</v>
      </c>
      <c r="F94">
        <f>IFERROR(VLOOKUP(B94,Jahorina!$L$2:$N$54,3,FALSE),0)</f>
        <v>0</v>
      </c>
      <c r="G94">
        <f>IFERROR(VLOOKUP(B94,Tornik!$P$2:$R$40,3,FALSE),0)</f>
        <v>0</v>
      </c>
      <c r="H94">
        <f>SUM(L94:N94)</f>
        <v>0</v>
      </c>
      <c r="I94">
        <f>IFERROR(VLOOKUP(B94,Durmitor!$L$2:$N$40,3,FALSE),0)</f>
        <v>0</v>
      </c>
      <c r="L94" s="26">
        <f>IFERROR(VLOOKUP(B94,'UT Midžor'!$Q$2:$S$40,3,FALSE),0)</f>
        <v>0</v>
      </c>
      <c r="M94" s="26">
        <f>IFERROR(VLOOKUP(B94,'UT Kopren'!$Q$2:$S$40,3,FALSE),0)</f>
        <v>0</v>
      </c>
      <c r="N94" s="26">
        <f>IFERROR(VLOOKUP(B94,'UT Dupljak'!$Q$2:$S$40,3,FALSE),0)</f>
        <v>0</v>
      </c>
    </row>
    <row r="95" spans="1:14" x14ac:dyDescent="0.2">
      <c r="A95" s="63">
        <v>94</v>
      </c>
      <c r="B95" s="32" t="s">
        <v>1071</v>
      </c>
      <c r="C95" s="1" t="s">
        <v>180</v>
      </c>
      <c r="D95" s="1" t="s">
        <v>246</v>
      </c>
      <c r="E95" s="37">
        <f>SUM(F95:I95)</f>
        <v>0</v>
      </c>
      <c r="F95">
        <f>IFERROR(VLOOKUP(B95,Jahorina!$L$2:$N$54,3,FALSE),0)</f>
        <v>0</v>
      </c>
      <c r="G95">
        <f>IFERROR(VLOOKUP(B95,Tornik!$P$2:$R$40,3,FALSE),0)</f>
        <v>0</v>
      </c>
      <c r="H95">
        <f>SUM(L95:N95)</f>
        <v>0</v>
      </c>
      <c r="I95">
        <f>IFERROR(VLOOKUP(B95,Durmitor!$L$2:$N$40,3,FALSE),0)</f>
        <v>0</v>
      </c>
      <c r="L95" s="26">
        <f>IFERROR(VLOOKUP(B95,'UT Midžor'!$Q$2:$S$40,3,FALSE),0)</f>
        <v>0</v>
      </c>
      <c r="M95" s="26">
        <f>IFERROR(VLOOKUP(B95,'UT Kopren'!$Q$2:$S$40,3,FALSE),0)</f>
        <v>0</v>
      </c>
      <c r="N95" s="26">
        <f>IFERROR(VLOOKUP(B95,'UT Dupljak'!$Q$2:$S$40,3,FALSE),0)</f>
        <v>0</v>
      </c>
    </row>
    <row r="96" spans="1:14" x14ac:dyDescent="0.2">
      <c r="A96" s="63">
        <v>95</v>
      </c>
      <c r="B96" s="32" t="s">
        <v>1072</v>
      </c>
      <c r="C96" s="1" t="s">
        <v>180</v>
      </c>
      <c r="D96" s="1" t="s">
        <v>246</v>
      </c>
      <c r="E96" s="37">
        <f>SUM(F96:I96)</f>
        <v>0</v>
      </c>
      <c r="F96">
        <f>IFERROR(VLOOKUP(B96,Jahorina!$L$2:$N$54,3,FALSE),0)</f>
        <v>0</v>
      </c>
      <c r="G96">
        <f>IFERROR(VLOOKUP(B96,Tornik!$P$2:$R$40,3,FALSE),0)</f>
        <v>0</v>
      </c>
      <c r="H96">
        <f>SUM(L96:N96)</f>
        <v>0</v>
      </c>
      <c r="I96">
        <f>IFERROR(VLOOKUP(B96,Durmitor!$L$2:$N$40,3,FALSE),0)</f>
        <v>0</v>
      </c>
      <c r="L96" s="26">
        <f>IFERROR(VLOOKUP(B96,'UT Midžor'!$Q$2:$S$40,3,FALSE),0)</f>
        <v>0</v>
      </c>
      <c r="M96" s="26">
        <f>IFERROR(VLOOKUP(B96,'UT Kopren'!$Q$2:$S$40,3,FALSE),0)</f>
        <v>0</v>
      </c>
      <c r="N96" s="26">
        <f>IFERROR(VLOOKUP(B96,'UT Dupljak'!$Q$2:$S$40,3,FALSE),0)</f>
        <v>0</v>
      </c>
    </row>
    <row r="97" spans="1:14" x14ac:dyDescent="0.2">
      <c r="A97" s="63">
        <v>96</v>
      </c>
      <c r="B97" s="32" t="s">
        <v>1073</v>
      </c>
      <c r="C97" s="1" t="s">
        <v>180</v>
      </c>
      <c r="D97" s="1" t="s">
        <v>246</v>
      </c>
      <c r="E97" s="37">
        <f>SUM(F97:I97)</f>
        <v>0</v>
      </c>
      <c r="F97">
        <f>IFERROR(VLOOKUP(B97,Jahorina!$L$2:$N$54,3,FALSE),0)</f>
        <v>0</v>
      </c>
      <c r="G97">
        <f>IFERROR(VLOOKUP(B97,Tornik!$P$2:$R$40,3,FALSE),0)</f>
        <v>0</v>
      </c>
      <c r="H97">
        <f>SUM(L97:N97)</f>
        <v>0</v>
      </c>
      <c r="I97">
        <f>IFERROR(VLOOKUP(B97,Durmitor!$L$2:$N$40,3,FALSE),0)</f>
        <v>0</v>
      </c>
      <c r="L97" s="26">
        <f>IFERROR(VLOOKUP(B97,'UT Midžor'!$Q$2:$S$40,3,FALSE),0)</f>
        <v>0</v>
      </c>
      <c r="M97" s="26">
        <f>IFERROR(VLOOKUP(B97,'UT Kopren'!$Q$2:$S$40,3,FALSE),0)</f>
        <v>0</v>
      </c>
      <c r="N97" s="26">
        <f>IFERROR(VLOOKUP(B97,'UT Dupljak'!$Q$2:$S$40,3,FALSE),0)</f>
        <v>0</v>
      </c>
    </row>
    <row r="98" spans="1:14" x14ac:dyDescent="0.2">
      <c r="A98" s="63">
        <v>97</v>
      </c>
      <c r="B98" s="32" t="s">
        <v>1074</v>
      </c>
      <c r="C98" s="1" t="s">
        <v>180</v>
      </c>
      <c r="D98" s="1" t="s">
        <v>246</v>
      </c>
      <c r="E98" s="37">
        <f>SUM(F98:I98)</f>
        <v>0</v>
      </c>
      <c r="F98">
        <f>IFERROR(VLOOKUP(B98,Jahorina!$L$2:$N$54,3,FALSE),0)</f>
        <v>0</v>
      </c>
      <c r="G98">
        <f>IFERROR(VLOOKUP(B98,Tornik!$P$2:$R$40,3,FALSE),0)</f>
        <v>0</v>
      </c>
      <c r="H98">
        <f>SUM(L98:N98)</f>
        <v>0</v>
      </c>
      <c r="I98">
        <f>IFERROR(VLOOKUP(B98,Durmitor!$L$2:$N$40,3,FALSE),0)</f>
        <v>0</v>
      </c>
      <c r="L98" s="26">
        <f>IFERROR(VLOOKUP(B98,'UT Midžor'!$Q$2:$S$40,3,FALSE),0)</f>
        <v>0</v>
      </c>
      <c r="M98" s="26">
        <f>IFERROR(VLOOKUP(B98,'UT Kopren'!$Q$2:$S$40,3,FALSE),0)</f>
        <v>0</v>
      </c>
      <c r="N98" s="26">
        <f>IFERROR(VLOOKUP(B98,'UT Dupljak'!$Q$2:$S$40,3,FALSE),0)</f>
        <v>0</v>
      </c>
    </row>
    <row r="99" spans="1:14" hidden="1" x14ac:dyDescent="0.2">
      <c r="A99" s="63">
        <v>98</v>
      </c>
      <c r="B99" s="29" t="s">
        <v>1075</v>
      </c>
      <c r="C99" s="1" t="s">
        <v>180</v>
      </c>
      <c r="D99" s="1" t="s">
        <v>253</v>
      </c>
      <c r="E99" s="37">
        <f>SUM(F99:I99)</f>
        <v>0</v>
      </c>
      <c r="F99">
        <f>IFERROR(VLOOKUP(B99,Jahorina!$L$2:$N$54,3,FALSE),0)</f>
        <v>0</v>
      </c>
      <c r="G99">
        <f>IFERROR(VLOOKUP(B99,Tornik!$P$2:$R$40,3,FALSE),0)</f>
        <v>0</v>
      </c>
      <c r="H99">
        <f>SUM(L99:N99)</f>
        <v>0</v>
      </c>
      <c r="I99">
        <f>IFERROR(VLOOKUP(B99,Durmitor!$L$2:$N$40,3,FALSE),0)</f>
        <v>0</v>
      </c>
      <c r="L99" s="26">
        <f>IFERROR(VLOOKUP(B99,'UT Midžor'!$Q$2:$S$40,3,FALSE),0)</f>
        <v>0</v>
      </c>
      <c r="M99" s="26">
        <f>IFERROR(VLOOKUP(B99,'UT Kopren'!$Q$2:$S$40,3,FALSE),0)</f>
        <v>0</v>
      </c>
      <c r="N99" s="26">
        <f>IFERROR(VLOOKUP(B99,'UT Dupljak'!$Q$2:$S$40,3,FALSE),0)</f>
        <v>0</v>
      </c>
    </row>
    <row r="100" spans="1:14" x14ac:dyDescent="0.2">
      <c r="A100" s="63">
        <v>99</v>
      </c>
      <c r="B100" s="32" t="s">
        <v>1076</v>
      </c>
      <c r="C100" s="1" t="s">
        <v>180</v>
      </c>
      <c r="D100" s="1" t="s">
        <v>246</v>
      </c>
      <c r="E100" s="37">
        <f>SUM(F100:I100)</f>
        <v>0</v>
      </c>
      <c r="F100">
        <f>IFERROR(VLOOKUP(B100,Jahorina!$L$2:$N$54,3,FALSE),0)</f>
        <v>0</v>
      </c>
      <c r="G100">
        <f>IFERROR(VLOOKUP(B100,Tornik!$P$2:$R$40,3,FALSE),0)</f>
        <v>0</v>
      </c>
      <c r="H100">
        <f>SUM(L100:N100)</f>
        <v>0</v>
      </c>
      <c r="I100">
        <f>IFERROR(VLOOKUP(B100,Durmitor!$L$2:$N$40,3,FALSE),0)</f>
        <v>0</v>
      </c>
      <c r="L100" s="26">
        <f>IFERROR(VLOOKUP(B100,'UT Midžor'!$Q$2:$S$40,3,FALSE),0)</f>
        <v>0</v>
      </c>
      <c r="M100" s="26">
        <f>IFERROR(VLOOKUP(B100,'UT Kopren'!$Q$2:$S$40,3,FALSE),0)</f>
        <v>0</v>
      </c>
      <c r="N100" s="26">
        <f>IFERROR(VLOOKUP(B100,'UT Dupljak'!$Q$2:$S$40,3,FALSE),0)</f>
        <v>0</v>
      </c>
    </row>
    <row r="101" spans="1:14" x14ac:dyDescent="0.2">
      <c r="A101" s="63">
        <v>100</v>
      </c>
      <c r="B101" s="32" t="s">
        <v>1077</v>
      </c>
      <c r="C101" s="1" t="s">
        <v>180</v>
      </c>
      <c r="D101" s="1" t="s">
        <v>246</v>
      </c>
      <c r="E101" s="37">
        <f>SUM(F101:I101)</f>
        <v>0</v>
      </c>
      <c r="F101">
        <f>IFERROR(VLOOKUP(B101,Jahorina!$L$2:$N$54,3,FALSE),0)</f>
        <v>0</v>
      </c>
      <c r="G101">
        <f>IFERROR(VLOOKUP(B101,Tornik!$P$2:$R$40,3,FALSE),0)</f>
        <v>0</v>
      </c>
      <c r="H101">
        <f>SUM(L101:N101)</f>
        <v>0</v>
      </c>
      <c r="I101">
        <f>IFERROR(VLOOKUP(B101,Durmitor!$L$2:$N$40,3,FALSE),0)</f>
        <v>0</v>
      </c>
      <c r="L101" s="26">
        <f>IFERROR(VLOOKUP(B101,'UT Midžor'!$Q$2:$S$40,3,FALSE),0)</f>
        <v>0</v>
      </c>
      <c r="M101" s="26">
        <f>IFERROR(VLOOKUP(B101,'UT Kopren'!$Q$2:$S$40,3,FALSE),0)</f>
        <v>0</v>
      </c>
      <c r="N101" s="26">
        <f>IFERROR(VLOOKUP(B101,'UT Dupljak'!$Q$2:$S$40,3,FALSE),0)</f>
        <v>0</v>
      </c>
    </row>
    <row r="102" spans="1:14" x14ac:dyDescent="0.2">
      <c r="A102" s="63">
        <v>101</v>
      </c>
      <c r="B102" s="32" t="s">
        <v>1079</v>
      </c>
      <c r="C102" s="1" t="s">
        <v>180</v>
      </c>
      <c r="D102" s="1" t="s">
        <v>246</v>
      </c>
      <c r="E102" s="37">
        <f>SUM(F102:I102)</f>
        <v>0</v>
      </c>
      <c r="F102">
        <f>IFERROR(VLOOKUP(B102,Jahorina!$L$2:$N$54,3,FALSE),0)</f>
        <v>0</v>
      </c>
      <c r="G102">
        <f>IFERROR(VLOOKUP(B102,Tornik!$P$2:$R$40,3,FALSE),0)</f>
        <v>0</v>
      </c>
      <c r="H102">
        <f>SUM(L102:N102)</f>
        <v>0</v>
      </c>
      <c r="I102">
        <f>IFERROR(VLOOKUP(B102,Durmitor!$L$2:$N$40,3,FALSE),0)</f>
        <v>0</v>
      </c>
      <c r="L102" s="26">
        <f>IFERROR(VLOOKUP(B102,'UT Midžor'!$Q$2:$S$40,3,FALSE),0)</f>
        <v>0</v>
      </c>
      <c r="M102" s="26">
        <f>IFERROR(VLOOKUP(B102,'UT Kopren'!$Q$2:$S$40,3,FALSE),0)</f>
        <v>0</v>
      </c>
      <c r="N102" s="26">
        <f>IFERROR(VLOOKUP(B102,'UT Dupljak'!$Q$2:$S$40,3,FALSE),0)</f>
        <v>0</v>
      </c>
    </row>
    <row r="103" spans="1:14" x14ac:dyDescent="0.2">
      <c r="A103" s="63">
        <v>102</v>
      </c>
      <c r="B103" s="32" t="s">
        <v>1080</v>
      </c>
      <c r="C103" s="1" t="s">
        <v>180</v>
      </c>
      <c r="D103" s="1" t="s">
        <v>246</v>
      </c>
      <c r="E103" s="37">
        <f>SUM(F103:I103)</f>
        <v>0</v>
      </c>
      <c r="F103">
        <f>IFERROR(VLOOKUP(B103,Jahorina!$L$2:$N$54,3,FALSE),0)</f>
        <v>0</v>
      </c>
      <c r="G103">
        <f>IFERROR(VLOOKUP(B103,Tornik!$P$2:$R$40,3,FALSE),0)</f>
        <v>0</v>
      </c>
      <c r="H103">
        <f>SUM(L103:N103)</f>
        <v>0</v>
      </c>
      <c r="I103">
        <f>IFERROR(VLOOKUP(B103,Durmitor!$L$2:$N$40,3,FALSE),0)</f>
        <v>0</v>
      </c>
      <c r="L103" s="26">
        <f>IFERROR(VLOOKUP(B103,'UT Midžor'!$Q$2:$S$40,3,FALSE),0)</f>
        <v>0</v>
      </c>
      <c r="M103" s="26">
        <f>IFERROR(VLOOKUP(B103,'UT Kopren'!$Q$2:$S$40,3,FALSE),0)</f>
        <v>0</v>
      </c>
      <c r="N103" s="26">
        <f>IFERROR(VLOOKUP(B103,'UT Dupljak'!$Q$2:$S$40,3,FALSE),0)</f>
        <v>0</v>
      </c>
    </row>
    <row r="104" spans="1:14" x14ac:dyDescent="0.2">
      <c r="A104" s="63">
        <v>103</v>
      </c>
      <c r="B104" s="32" t="s">
        <v>1081</v>
      </c>
      <c r="C104" s="1" t="s">
        <v>180</v>
      </c>
      <c r="D104" s="1" t="s">
        <v>246</v>
      </c>
      <c r="E104" s="37">
        <f>SUM(F104:I104)</f>
        <v>0</v>
      </c>
      <c r="F104">
        <f>IFERROR(VLOOKUP(B104,Jahorina!$L$2:$N$54,3,FALSE),0)</f>
        <v>0</v>
      </c>
      <c r="G104">
        <f>IFERROR(VLOOKUP(B104,Tornik!$P$2:$R$40,3,FALSE),0)</f>
        <v>0</v>
      </c>
      <c r="H104">
        <f>SUM(L104:N104)</f>
        <v>0</v>
      </c>
      <c r="I104">
        <f>IFERROR(VLOOKUP(B104,Durmitor!$L$2:$N$40,3,FALSE),0)</f>
        <v>0</v>
      </c>
      <c r="L104" s="26">
        <f>IFERROR(VLOOKUP(B104,'UT Midžor'!$Q$2:$S$40,3,FALSE),0)</f>
        <v>0</v>
      </c>
      <c r="M104" s="26">
        <f>IFERROR(VLOOKUP(B104,'UT Kopren'!$Q$2:$S$40,3,FALSE),0)</f>
        <v>0</v>
      </c>
      <c r="N104" s="26">
        <f>IFERROR(VLOOKUP(B104,'UT Dupljak'!$Q$2:$S$40,3,FALSE),0)</f>
        <v>0</v>
      </c>
    </row>
    <row r="105" spans="1:14" x14ac:dyDescent="0.2">
      <c r="A105" s="63">
        <v>104</v>
      </c>
      <c r="B105" s="32" t="s">
        <v>1082</v>
      </c>
      <c r="C105" s="1" t="s">
        <v>180</v>
      </c>
      <c r="D105" s="1" t="s">
        <v>246</v>
      </c>
      <c r="E105" s="37">
        <f>SUM(F105:I105)</f>
        <v>0</v>
      </c>
      <c r="F105">
        <f>IFERROR(VLOOKUP(B105,Jahorina!$L$2:$N$54,3,FALSE),0)</f>
        <v>0</v>
      </c>
      <c r="G105">
        <f>IFERROR(VLOOKUP(B105,Tornik!$P$2:$R$40,3,FALSE),0)</f>
        <v>0</v>
      </c>
      <c r="H105">
        <f>SUM(L105:N105)</f>
        <v>0</v>
      </c>
      <c r="I105">
        <f>IFERROR(VLOOKUP(B105,Durmitor!$L$2:$N$40,3,FALSE),0)</f>
        <v>0</v>
      </c>
      <c r="L105" s="26">
        <f>IFERROR(VLOOKUP(B105,'UT Midžor'!$Q$2:$S$40,3,FALSE),0)</f>
        <v>0</v>
      </c>
      <c r="M105" s="26">
        <f>IFERROR(VLOOKUP(B105,'UT Kopren'!$Q$2:$S$40,3,FALSE),0)</f>
        <v>0</v>
      </c>
      <c r="N105" s="26">
        <f>IFERROR(VLOOKUP(B105,'UT Dupljak'!$Q$2:$S$40,3,FALSE),0)</f>
        <v>0</v>
      </c>
    </row>
    <row r="106" spans="1:14" x14ac:dyDescent="0.2">
      <c r="A106" s="63">
        <v>105</v>
      </c>
      <c r="B106" s="32" t="s">
        <v>1083</v>
      </c>
      <c r="C106" s="1" t="s">
        <v>180</v>
      </c>
      <c r="D106" s="1" t="s">
        <v>246</v>
      </c>
      <c r="E106" s="37">
        <f>SUM(F106:I106)</f>
        <v>0</v>
      </c>
      <c r="F106">
        <f>IFERROR(VLOOKUP(B106,Jahorina!$L$2:$N$54,3,FALSE),0)</f>
        <v>0</v>
      </c>
      <c r="G106">
        <f>IFERROR(VLOOKUP(B106,Tornik!$P$2:$R$40,3,FALSE),0)</f>
        <v>0</v>
      </c>
      <c r="H106">
        <f>SUM(L106:N106)</f>
        <v>0</v>
      </c>
      <c r="I106">
        <f>IFERROR(VLOOKUP(B106,Durmitor!$L$2:$N$40,3,FALSE),0)</f>
        <v>0</v>
      </c>
      <c r="L106" s="26">
        <f>IFERROR(VLOOKUP(B106,'UT Midžor'!$Q$2:$S$40,3,FALSE),0)</f>
        <v>0</v>
      </c>
      <c r="M106" s="26">
        <f>IFERROR(VLOOKUP(B106,'UT Kopren'!$Q$2:$S$40,3,FALSE),0)</f>
        <v>0</v>
      </c>
      <c r="N106" s="26">
        <f>IFERROR(VLOOKUP(B106,'UT Dupljak'!$Q$2:$S$40,3,FALSE),0)</f>
        <v>0</v>
      </c>
    </row>
    <row r="107" spans="1:14" x14ac:dyDescent="0.2">
      <c r="A107" s="63">
        <v>106</v>
      </c>
      <c r="B107" s="32" t="s">
        <v>1084</v>
      </c>
      <c r="C107" s="1" t="s">
        <v>180</v>
      </c>
      <c r="D107" s="1" t="s">
        <v>246</v>
      </c>
      <c r="E107" s="37">
        <f>SUM(F107:I107)</f>
        <v>0</v>
      </c>
      <c r="F107">
        <f>IFERROR(VLOOKUP(B107,Jahorina!$L$2:$N$54,3,FALSE),0)</f>
        <v>0</v>
      </c>
      <c r="G107">
        <f>IFERROR(VLOOKUP(B107,Tornik!$P$2:$R$40,3,FALSE),0)</f>
        <v>0</v>
      </c>
      <c r="H107">
        <f>SUM(L107:N107)</f>
        <v>0</v>
      </c>
      <c r="I107">
        <f>IFERROR(VLOOKUP(B107,Durmitor!$L$2:$N$40,3,FALSE),0)</f>
        <v>0</v>
      </c>
      <c r="L107" s="26">
        <f>IFERROR(VLOOKUP(B107,'UT Midžor'!$Q$2:$S$40,3,FALSE),0)</f>
        <v>0</v>
      </c>
      <c r="M107" s="26">
        <f>IFERROR(VLOOKUP(B107,'UT Kopren'!$Q$2:$S$40,3,FALSE),0)</f>
        <v>0</v>
      </c>
      <c r="N107" s="26">
        <f>IFERROR(VLOOKUP(B107,'UT Dupljak'!$Q$2:$S$40,3,FALSE),0)</f>
        <v>0</v>
      </c>
    </row>
    <row r="108" spans="1:14" x14ac:dyDescent="0.2">
      <c r="A108" s="63">
        <v>107</v>
      </c>
      <c r="B108" s="32" t="s">
        <v>1085</v>
      </c>
      <c r="C108" s="1" t="s">
        <v>180</v>
      </c>
      <c r="D108" s="1" t="s">
        <v>246</v>
      </c>
      <c r="E108" s="37">
        <f>SUM(F108:I108)</f>
        <v>0</v>
      </c>
      <c r="F108">
        <f>IFERROR(VLOOKUP(B108,Jahorina!$L$2:$N$54,3,FALSE),0)</f>
        <v>0</v>
      </c>
      <c r="G108">
        <f>IFERROR(VLOOKUP(B108,Tornik!$P$2:$R$40,3,FALSE),0)</f>
        <v>0</v>
      </c>
      <c r="H108">
        <f>SUM(L108:N108)</f>
        <v>0</v>
      </c>
      <c r="I108">
        <f>IFERROR(VLOOKUP(B108,Durmitor!$L$2:$N$40,3,FALSE),0)</f>
        <v>0</v>
      </c>
      <c r="L108" s="26">
        <f>IFERROR(VLOOKUP(B108,'UT Midžor'!$Q$2:$S$40,3,FALSE),0)</f>
        <v>0</v>
      </c>
      <c r="M108" s="26">
        <f>IFERROR(VLOOKUP(B108,'UT Kopren'!$Q$2:$S$40,3,FALSE),0)</f>
        <v>0</v>
      </c>
      <c r="N108" s="26">
        <f>IFERROR(VLOOKUP(B108,'UT Dupljak'!$Q$2:$S$40,3,FALSE),0)</f>
        <v>0</v>
      </c>
    </row>
    <row r="109" spans="1:14" x14ac:dyDescent="0.2">
      <c r="A109" s="63">
        <v>108</v>
      </c>
      <c r="B109" s="32" t="s">
        <v>1086</v>
      </c>
      <c r="C109" s="1" t="s">
        <v>180</v>
      </c>
      <c r="D109" s="1" t="s">
        <v>246</v>
      </c>
      <c r="E109" s="37">
        <f>SUM(F109:I109)</f>
        <v>0</v>
      </c>
      <c r="F109">
        <f>IFERROR(VLOOKUP(B109,Jahorina!$L$2:$N$54,3,FALSE),0)</f>
        <v>0</v>
      </c>
      <c r="G109">
        <f>IFERROR(VLOOKUP(B109,Tornik!$P$2:$R$40,3,FALSE),0)</f>
        <v>0</v>
      </c>
      <c r="H109">
        <f>SUM(L109:N109)</f>
        <v>0</v>
      </c>
      <c r="I109">
        <f>IFERROR(VLOOKUP(B109,Durmitor!$L$2:$N$40,3,FALSE),0)</f>
        <v>0</v>
      </c>
      <c r="L109" s="26">
        <f>IFERROR(VLOOKUP(B109,'UT Midžor'!$Q$2:$S$40,3,FALSE),0)</f>
        <v>0</v>
      </c>
      <c r="M109" s="26">
        <f>IFERROR(VLOOKUP(B109,'UT Kopren'!$Q$2:$S$40,3,FALSE),0)</f>
        <v>0</v>
      </c>
      <c r="N109" s="26">
        <f>IFERROR(VLOOKUP(B109,'UT Dupljak'!$Q$2:$S$40,3,FALSE),0)</f>
        <v>0</v>
      </c>
    </row>
    <row r="110" spans="1:14" x14ac:dyDescent="0.2">
      <c r="A110" s="63">
        <v>109</v>
      </c>
      <c r="B110" s="32" t="s">
        <v>1087</v>
      </c>
      <c r="C110" s="1" t="s">
        <v>180</v>
      </c>
      <c r="D110" s="1" t="s">
        <v>246</v>
      </c>
      <c r="E110" s="37">
        <f>SUM(F110:I110)</f>
        <v>0</v>
      </c>
      <c r="F110">
        <f>IFERROR(VLOOKUP(B110,Jahorina!$L$2:$N$54,3,FALSE),0)</f>
        <v>0</v>
      </c>
      <c r="G110">
        <f>IFERROR(VLOOKUP(B110,Tornik!$P$2:$R$40,3,FALSE),0)</f>
        <v>0</v>
      </c>
      <c r="H110">
        <f>SUM(L110:N110)</f>
        <v>0</v>
      </c>
      <c r="I110">
        <f>IFERROR(VLOOKUP(B110,Durmitor!$L$2:$N$40,3,FALSE),0)</f>
        <v>0</v>
      </c>
      <c r="L110" s="26">
        <f>IFERROR(VLOOKUP(B110,'UT Midžor'!$Q$2:$S$40,3,FALSE),0)</f>
        <v>0</v>
      </c>
      <c r="M110" s="26">
        <f>IFERROR(VLOOKUP(B110,'UT Kopren'!$Q$2:$S$40,3,FALSE),0)</f>
        <v>0</v>
      </c>
      <c r="N110" s="26">
        <f>IFERROR(VLOOKUP(B110,'UT Dupljak'!$Q$2:$S$40,3,FALSE),0)</f>
        <v>0</v>
      </c>
    </row>
    <row r="111" spans="1:14" x14ac:dyDescent="0.2">
      <c r="A111" s="63">
        <v>110</v>
      </c>
      <c r="B111" s="32" t="s">
        <v>1088</v>
      </c>
      <c r="C111" s="1" t="s">
        <v>180</v>
      </c>
      <c r="D111" s="1" t="s">
        <v>246</v>
      </c>
      <c r="E111" s="37">
        <f>SUM(F111:I111)</f>
        <v>0</v>
      </c>
      <c r="F111">
        <f>IFERROR(VLOOKUP(B111,Jahorina!$L$2:$N$54,3,FALSE),0)</f>
        <v>0</v>
      </c>
      <c r="G111">
        <f>IFERROR(VLOOKUP(B111,Tornik!$P$2:$R$40,3,FALSE),0)</f>
        <v>0</v>
      </c>
      <c r="H111">
        <f>SUM(L111:N111)</f>
        <v>0</v>
      </c>
      <c r="I111">
        <f>IFERROR(VLOOKUP(B111,Durmitor!$L$2:$N$40,3,FALSE),0)</f>
        <v>0</v>
      </c>
      <c r="L111" s="26">
        <f>IFERROR(VLOOKUP(B111,'UT Midžor'!$Q$2:$S$40,3,FALSE),0)</f>
        <v>0</v>
      </c>
      <c r="M111" s="26">
        <f>IFERROR(VLOOKUP(B111,'UT Kopren'!$Q$2:$S$40,3,FALSE),0)</f>
        <v>0</v>
      </c>
      <c r="N111" s="26">
        <f>IFERROR(VLOOKUP(B111,'UT Dupljak'!$Q$2:$S$40,3,FALSE),0)</f>
        <v>0</v>
      </c>
    </row>
    <row r="112" spans="1:14" x14ac:dyDescent="0.2">
      <c r="A112" s="63">
        <v>111</v>
      </c>
      <c r="B112" s="32" t="s">
        <v>1089</v>
      </c>
      <c r="C112" s="1" t="s">
        <v>180</v>
      </c>
      <c r="D112" s="1" t="s">
        <v>246</v>
      </c>
      <c r="E112" s="37">
        <f>SUM(F112:I112)</f>
        <v>0</v>
      </c>
      <c r="F112">
        <f>IFERROR(VLOOKUP(B112,Jahorina!$L$2:$N$54,3,FALSE),0)</f>
        <v>0</v>
      </c>
      <c r="G112">
        <f>IFERROR(VLOOKUP(B112,Tornik!$P$2:$R$40,3,FALSE),0)</f>
        <v>0</v>
      </c>
      <c r="H112">
        <f>SUM(L112:N112)</f>
        <v>0</v>
      </c>
      <c r="I112">
        <f>IFERROR(VLOOKUP(B112,Durmitor!$L$2:$N$40,3,FALSE),0)</f>
        <v>0</v>
      </c>
      <c r="L112" s="26">
        <f>IFERROR(VLOOKUP(B112,'UT Midžor'!$Q$2:$S$40,3,FALSE),0)</f>
        <v>0</v>
      </c>
      <c r="M112" s="26">
        <f>IFERROR(VLOOKUP(B112,'UT Kopren'!$Q$2:$S$40,3,FALSE),0)</f>
        <v>0</v>
      </c>
      <c r="N112" s="26">
        <f>IFERROR(VLOOKUP(B112,'UT Dupljak'!$Q$2:$S$40,3,FALSE),0)</f>
        <v>0</v>
      </c>
    </row>
    <row r="113" spans="1:14" x14ac:dyDescent="0.2">
      <c r="A113" s="63">
        <v>112</v>
      </c>
      <c r="B113" s="32" t="s">
        <v>1090</v>
      </c>
      <c r="C113" s="1" t="s">
        <v>180</v>
      </c>
      <c r="D113" s="1" t="s">
        <v>246</v>
      </c>
      <c r="E113" s="37">
        <f>SUM(F113:I113)</f>
        <v>0</v>
      </c>
      <c r="F113">
        <f>IFERROR(VLOOKUP(B113,Jahorina!$L$2:$N$54,3,FALSE),0)</f>
        <v>0</v>
      </c>
      <c r="G113">
        <f>IFERROR(VLOOKUP(B113,Tornik!$P$2:$R$40,3,FALSE),0)</f>
        <v>0</v>
      </c>
      <c r="H113">
        <f>SUM(L113:N113)</f>
        <v>0</v>
      </c>
      <c r="I113">
        <f>IFERROR(VLOOKUP(B113,Durmitor!$L$2:$N$40,3,FALSE),0)</f>
        <v>0</v>
      </c>
      <c r="L113" s="26">
        <f>IFERROR(VLOOKUP(B113,'UT Midžor'!$Q$2:$S$40,3,FALSE),0)</f>
        <v>0</v>
      </c>
      <c r="M113" s="26">
        <f>IFERROR(VLOOKUP(B113,'UT Kopren'!$Q$2:$S$40,3,FALSE),0)</f>
        <v>0</v>
      </c>
      <c r="N113" s="26">
        <f>IFERROR(VLOOKUP(B113,'UT Dupljak'!$Q$2:$S$40,3,FALSE),0)</f>
        <v>0</v>
      </c>
    </row>
    <row r="114" spans="1:14" x14ac:dyDescent="0.2">
      <c r="A114" s="63">
        <v>113</v>
      </c>
      <c r="B114" s="32" t="s">
        <v>1091</v>
      </c>
      <c r="C114" s="1" t="s">
        <v>180</v>
      </c>
      <c r="D114" s="1" t="s">
        <v>246</v>
      </c>
      <c r="E114" s="37">
        <f>SUM(F114:I114)</f>
        <v>0</v>
      </c>
      <c r="F114">
        <f>IFERROR(VLOOKUP(B114,Jahorina!$L$2:$N$54,3,FALSE),0)</f>
        <v>0</v>
      </c>
      <c r="G114">
        <f>IFERROR(VLOOKUP(B114,Tornik!$P$2:$R$40,3,FALSE),0)</f>
        <v>0</v>
      </c>
      <c r="H114">
        <f>SUM(L114:N114)</f>
        <v>0</v>
      </c>
      <c r="I114">
        <f>IFERROR(VLOOKUP(B114,Durmitor!$L$2:$N$40,3,FALSE),0)</f>
        <v>0</v>
      </c>
      <c r="L114" s="26">
        <f>IFERROR(VLOOKUP(B114,'UT Midžor'!$Q$2:$S$40,3,FALSE),0)</f>
        <v>0</v>
      </c>
      <c r="M114" s="26">
        <f>IFERROR(VLOOKUP(B114,'UT Kopren'!$Q$2:$S$40,3,FALSE),0)</f>
        <v>0</v>
      </c>
      <c r="N114" s="26">
        <f>IFERROR(VLOOKUP(B114,'UT Dupljak'!$Q$2:$S$40,3,FALSE),0)</f>
        <v>0</v>
      </c>
    </row>
    <row r="115" spans="1:14" x14ac:dyDescent="0.2">
      <c r="A115" s="63">
        <v>114</v>
      </c>
      <c r="B115" s="32" t="s">
        <v>1333</v>
      </c>
      <c r="C115" s="1" t="s">
        <v>180</v>
      </c>
      <c r="D115" s="1" t="s">
        <v>246</v>
      </c>
      <c r="E115" s="37">
        <f>SUM(F115:I115)</f>
        <v>0</v>
      </c>
      <c r="F115">
        <f>IFERROR(VLOOKUP(B115,Jahorina!$L$2:$N$54,3,FALSE),0)</f>
        <v>0</v>
      </c>
      <c r="G115">
        <f>IFERROR(VLOOKUP(B115,Tornik!$P$2:$R$40,3,FALSE),0)</f>
        <v>0</v>
      </c>
      <c r="H115">
        <f>SUM(L115:N115)</f>
        <v>0</v>
      </c>
      <c r="I115">
        <f>IFERROR(VLOOKUP(B115,Durmitor!$L$2:$N$40,3,FALSE),0)</f>
        <v>0</v>
      </c>
      <c r="L115" s="26">
        <f>IFERROR(VLOOKUP(B115,'UT Midžor'!$Q$2:$S$40,3,FALSE),0)</f>
        <v>0</v>
      </c>
      <c r="M115" s="26">
        <f>IFERROR(VLOOKUP(B115,'UT Kopren'!$Q$2:$S$40,3,FALSE),0)</f>
        <v>0</v>
      </c>
      <c r="N115" s="26">
        <f>IFERROR(VLOOKUP(B115,'UT Dupljak'!$Q$2:$S$40,3,FALSE),0)</f>
        <v>0</v>
      </c>
    </row>
    <row r="116" spans="1:14" x14ac:dyDescent="0.2">
      <c r="A116" s="63">
        <v>115</v>
      </c>
      <c r="B116" s="32" t="s">
        <v>1334</v>
      </c>
      <c r="C116" s="1" t="s">
        <v>180</v>
      </c>
      <c r="D116" s="1" t="s">
        <v>246</v>
      </c>
      <c r="E116" s="37">
        <f>SUM(F116:I116)</f>
        <v>0</v>
      </c>
      <c r="F116">
        <f>IFERROR(VLOOKUP(B116,Jahorina!$L$2:$N$54,3,FALSE),0)</f>
        <v>0</v>
      </c>
      <c r="G116">
        <f>IFERROR(VLOOKUP(B116,Tornik!$P$2:$R$40,3,FALSE),0)</f>
        <v>0</v>
      </c>
      <c r="H116">
        <f>SUM(L116:N116)</f>
        <v>0</v>
      </c>
      <c r="I116">
        <f>IFERROR(VLOOKUP(B116,Durmitor!$L$2:$N$40,3,FALSE),0)</f>
        <v>0</v>
      </c>
      <c r="L116" s="26">
        <f>IFERROR(VLOOKUP(B116,'UT Midžor'!$Q$2:$S$40,3,FALSE),0)</f>
        <v>0</v>
      </c>
      <c r="M116" s="26">
        <f>IFERROR(VLOOKUP(B116,'UT Kopren'!$Q$2:$S$40,3,FALSE),0)</f>
        <v>0</v>
      </c>
      <c r="N116" s="26">
        <f>IFERROR(VLOOKUP(B116,'UT Dupljak'!$Q$2:$S$40,3,FALSE),0)</f>
        <v>0</v>
      </c>
    </row>
    <row r="117" spans="1:14" x14ac:dyDescent="0.2">
      <c r="A117" s="63">
        <v>116</v>
      </c>
      <c r="B117" s="32" t="s">
        <v>1335</v>
      </c>
      <c r="C117" s="1" t="s">
        <v>180</v>
      </c>
      <c r="D117" s="1" t="s">
        <v>246</v>
      </c>
      <c r="E117" s="37">
        <f>SUM(F117:I117)</f>
        <v>0</v>
      </c>
      <c r="F117">
        <f>IFERROR(VLOOKUP(B117,Jahorina!$L$2:$N$54,3,FALSE),0)</f>
        <v>0</v>
      </c>
      <c r="G117">
        <f>IFERROR(VLOOKUP(B117,Tornik!$P$2:$R$40,3,FALSE),0)</f>
        <v>0</v>
      </c>
      <c r="H117">
        <f>SUM(L117:N117)</f>
        <v>0</v>
      </c>
      <c r="I117">
        <f>IFERROR(VLOOKUP(B117,Durmitor!$L$2:$N$40,3,FALSE),0)</f>
        <v>0</v>
      </c>
      <c r="L117" s="26">
        <f>IFERROR(VLOOKUP(B117,'UT Midžor'!$Q$2:$S$40,3,FALSE),0)</f>
        <v>0</v>
      </c>
      <c r="M117" s="26">
        <f>IFERROR(VLOOKUP(B117,'UT Kopren'!$Q$2:$S$40,3,FALSE),0)</f>
        <v>0</v>
      </c>
      <c r="N117" s="26">
        <f>IFERROR(VLOOKUP(B117,'UT Dupljak'!$Q$2:$S$40,3,FALSE),0)</f>
        <v>0</v>
      </c>
    </row>
    <row r="118" spans="1:14" x14ac:dyDescent="0.2">
      <c r="A118" s="63">
        <v>117</v>
      </c>
      <c r="B118" s="32" t="s">
        <v>1336</v>
      </c>
      <c r="C118" s="1" t="s">
        <v>180</v>
      </c>
      <c r="D118" s="1" t="s">
        <v>246</v>
      </c>
      <c r="E118" s="37">
        <f>SUM(F118:I118)</f>
        <v>0</v>
      </c>
      <c r="F118">
        <f>IFERROR(VLOOKUP(B118,Jahorina!$L$2:$N$54,3,FALSE),0)</f>
        <v>0</v>
      </c>
      <c r="G118">
        <f>IFERROR(VLOOKUP(B118,Tornik!$P$2:$R$40,3,FALSE),0)</f>
        <v>0</v>
      </c>
      <c r="H118">
        <f>SUM(L118:N118)</f>
        <v>0</v>
      </c>
      <c r="I118">
        <f>IFERROR(VLOOKUP(B118,Durmitor!$L$2:$N$40,3,FALSE),0)</f>
        <v>0</v>
      </c>
      <c r="L118" s="26">
        <f>IFERROR(VLOOKUP(B118,'UT Midžor'!$Q$2:$S$40,3,FALSE),0)</f>
        <v>0</v>
      </c>
      <c r="M118" s="26">
        <f>IFERROR(VLOOKUP(B118,'UT Kopren'!$Q$2:$S$40,3,FALSE),0)</f>
        <v>0</v>
      </c>
      <c r="N118" s="26">
        <f>IFERROR(VLOOKUP(B118,'UT Dupljak'!$Q$2:$S$40,3,FALSE),0)</f>
        <v>0</v>
      </c>
    </row>
    <row r="119" spans="1:14" x14ac:dyDescent="0.2">
      <c r="A119" s="63">
        <v>118</v>
      </c>
      <c r="B119" s="32" t="s">
        <v>1337</v>
      </c>
      <c r="C119" s="1" t="s">
        <v>180</v>
      </c>
      <c r="D119" s="1" t="s">
        <v>246</v>
      </c>
      <c r="E119" s="37">
        <f>SUM(F119:I119)</f>
        <v>0</v>
      </c>
      <c r="F119">
        <f>IFERROR(VLOOKUP(B119,Jahorina!$L$2:$N$54,3,FALSE),0)</f>
        <v>0</v>
      </c>
      <c r="G119">
        <f>IFERROR(VLOOKUP(B119,Tornik!$P$2:$R$40,3,FALSE),0)</f>
        <v>0</v>
      </c>
      <c r="H119">
        <f>SUM(L119:N119)</f>
        <v>0</v>
      </c>
      <c r="I119">
        <f>IFERROR(VLOOKUP(B119,Durmitor!$L$2:$N$40,3,FALSE),0)</f>
        <v>0</v>
      </c>
      <c r="L119" s="26">
        <f>IFERROR(VLOOKUP(B119,'UT Midžor'!$Q$2:$S$40,3,FALSE),0)</f>
        <v>0</v>
      </c>
      <c r="M119" s="26">
        <f>IFERROR(VLOOKUP(B119,'UT Kopren'!$Q$2:$S$40,3,FALSE),0)</f>
        <v>0</v>
      </c>
      <c r="N119" s="26">
        <f>IFERROR(VLOOKUP(B119,'UT Dupljak'!$Q$2:$S$40,3,FALSE),0)</f>
        <v>0</v>
      </c>
    </row>
    <row r="120" spans="1:14" x14ac:dyDescent="0.2">
      <c r="A120" s="63">
        <v>119</v>
      </c>
      <c r="B120" s="32" t="s">
        <v>1338</v>
      </c>
      <c r="C120" s="1" t="s">
        <v>180</v>
      </c>
      <c r="D120" s="1" t="s">
        <v>246</v>
      </c>
      <c r="E120" s="37">
        <f>SUM(F120:I120)</f>
        <v>0</v>
      </c>
      <c r="F120">
        <f>IFERROR(VLOOKUP(B120,Jahorina!$L$2:$N$54,3,FALSE),0)</f>
        <v>0</v>
      </c>
      <c r="G120">
        <f>IFERROR(VLOOKUP(B120,Tornik!$P$2:$R$40,3,FALSE),0)</f>
        <v>0</v>
      </c>
      <c r="H120">
        <f>SUM(L120:N120)</f>
        <v>0</v>
      </c>
      <c r="I120">
        <f>IFERROR(VLOOKUP(B120,Durmitor!$L$2:$N$40,3,FALSE),0)</f>
        <v>0</v>
      </c>
      <c r="L120" s="26">
        <f>IFERROR(VLOOKUP(B120,'UT Midžor'!$Q$2:$S$40,3,FALSE),0)</f>
        <v>0</v>
      </c>
      <c r="M120" s="26">
        <f>IFERROR(VLOOKUP(B120,'UT Kopren'!$Q$2:$S$40,3,FALSE),0)</f>
        <v>0</v>
      </c>
      <c r="N120" s="26">
        <f>IFERROR(VLOOKUP(B120,'UT Dupljak'!$Q$2:$S$40,3,FALSE),0)</f>
        <v>0</v>
      </c>
    </row>
    <row r="121" spans="1:14" x14ac:dyDescent="0.2">
      <c r="A121" s="63">
        <v>120</v>
      </c>
      <c r="B121" s="32" t="s">
        <v>1226</v>
      </c>
      <c r="C121" s="1" t="s">
        <v>180</v>
      </c>
      <c r="D121" s="1" t="s">
        <v>246</v>
      </c>
      <c r="E121" s="37">
        <f>SUM(F121:I121)</f>
        <v>0</v>
      </c>
      <c r="F121">
        <f>IFERROR(VLOOKUP(B121,Jahorina!$L$2:$N$54,3,FALSE),0)</f>
        <v>0</v>
      </c>
      <c r="G121">
        <f>IFERROR(VLOOKUP(B121,Tornik!$P$2:$R$40,3,FALSE),0)</f>
        <v>0</v>
      </c>
      <c r="H121">
        <f>SUM(L121:N121)</f>
        <v>0</v>
      </c>
      <c r="I121">
        <f>IFERROR(VLOOKUP(B121,Durmitor!$L$2:$N$40,3,FALSE),0)</f>
        <v>0</v>
      </c>
      <c r="L121" s="26">
        <f>IFERROR(VLOOKUP(B121,'UT Midžor'!$Q$2:$S$40,3,FALSE),0)</f>
        <v>0</v>
      </c>
      <c r="M121" s="26">
        <f>IFERROR(VLOOKUP(B121,'UT Kopren'!$Q$2:$S$40,3,FALSE),0)</f>
        <v>0</v>
      </c>
      <c r="N121" s="26">
        <f>IFERROR(VLOOKUP(B121,'UT Dupljak'!$Q$2:$S$40,3,FALSE),0)</f>
        <v>0</v>
      </c>
    </row>
    <row r="122" spans="1:14" x14ac:dyDescent="0.2">
      <c r="A122" s="63">
        <v>121</v>
      </c>
      <c r="B122" s="32" t="s">
        <v>1339</v>
      </c>
      <c r="C122" s="1" t="s">
        <v>180</v>
      </c>
      <c r="D122" s="1" t="s">
        <v>246</v>
      </c>
      <c r="E122" s="37">
        <f>SUM(F122:I122)</f>
        <v>0</v>
      </c>
      <c r="F122">
        <f>IFERROR(VLOOKUP(B122,Jahorina!$L$2:$N$54,3,FALSE),0)</f>
        <v>0</v>
      </c>
      <c r="G122">
        <f>IFERROR(VLOOKUP(B122,Tornik!$P$2:$R$40,3,FALSE),0)</f>
        <v>0</v>
      </c>
      <c r="H122">
        <f>SUM(L122:N122)</f>
        <v>0</v>
      </c>
      <c r="I122">
        <f>IFERROR(VLOOKUP(B122,Durmitor!$L$2:$N$40,3,FALSE),0)</f>
        <v>0</v>
      </c>
      <c r="L122" s="26">
        <f>IFERROR(VLOOKUP(B122,'UT Midžor'!$Q$2:$S$40,3,FALSE),0)</f>
        <v>0</v>
      </c>
      <c r="M122" s="26">
        <f>IFERROR(VLOOKUP(B122,'UT Kopren'!$Q$2:$S$40,3,FALSE),0)</f>
        <v>0</v>
      </c>
      <c r="N122" s="26">
        <f>IFERROR(VLOOKUP(B122,'UT Dupljak'!$Q$2:$S$40,3,FALSE),0)</f>
        <v>0</v>
      </c>
    </row>
    <row r="123" spans="1:14" x14ac:dyDescent="0.2">
      <c r="A123" s="63">
        <v>122</v>
      </c>
      <c r="B123" s="32" t="s">
        <v>1340</v>
      </c>
      <c r="C123" s="1" t="s">
        <v>180</v>
      </c>
      <c r="D123" s="1" t="s">
        <v>246</v>
      </c>
      <c r="E123" s="37">
        <f>SUM(F123:I123)</f>
        <v>0</v>
      </c>
      <c r="F123">
        <f>IFERROR(VLOOKUP(B123,Jahorina!$L$2:$N$54,3,FALSE),0)</f>
        <v>0</v>
      </c>
      <c r="G123">
        <f>IFERROR(VLOOKUP(B123,Tornik!$P$2:$R$40,3,FALSE),0)</f>
        <v>0</v>
      </c>
      <c r="H123">
        <f>SUM(L123:N123)</f>
        <v>0</v>
      </c>
      <c r="I123">
        <f>IFERROR(VLOOKUP(B123,Durmitor!$L$2:$N$40,3,FALSE),0)</f>
        <v>0</v>
      </c>
      <c r="L123" s="26">
        <f>IFERROR(VLOOKUP(B123,'UT Midžor'!$Q$2:$S$40,3,FALSE),0)</f>
        <v>0</v>
      </c>
      <c r="M123" s="26">
        <f>IFERROR(VLOOKUP(B123,'UT Kopren'!$Q$2:$S$40,3,FALSE),0)</f>
        <v>0</v>
      </c>
      <c r="N123" s="26">
        <f>IFERROR(VLOOKUP(B123,'UT Dupljak'!$Q$2:$S$40,3,FALSE),0)</f>
        <v>0</v>
      </c>
    </row>
    <row r="124" spans="1:14" hidden="1" x14ac:dyDescent="0.2">
      <c r="A124" s="63">
        <v>123</v>
      </c>
      <c r="B124" s="29" t="s">
        <v>1341</v>
      </c>
      <c r="C124" s="1" t="s">
        <v>180</v>
      </c>
      <c r="D124" s="1" t="s">
        <v>252</v>
      </c>
      <c r="E124" s="37">
        <f>SUM(F124:I124)</f>
        <v>0</v>
      </c>
      <c r="F124">
        <f>IFERROR(VLOOKUP(B124,Jahorina!$L$2:$N$54,3,FALSE),0)</f>
        <v>0</v>
      </c>
      <c r="G124">
        <f>IFERROR(VLOOKUP(B124,Tornik!$P$2:$R$40,3,FALSE),0)</f>
        <v>0</v>
      </c>
      <c r="H124">
        <f>SUM(L124:N124)</f>
        <v>0</v>
      </c>
      <c r="I124">
        <f>IFERROR(VLOOKUP(B124,Durmitor!$L$2:$N$40,3,FALSE),0)</f>
        <v>0</v>
      </c>
      <c r="L124" s="26">
        <f>IFERROR(VLOOKUP(B124,'UT Midžor'!$Q$2:$S$40,3,FALSE),0)</f>
        <v>0</v>
      </c>
      <c r="M124" s="26">
        <f>IFERROR(VLOOKUP(B124,'UT Kopren'!$Q$2:$S$40,3,FALSE),0)</f>
        <v>0</v>
      </c>
      <c r="N124" s="26">
        <f>IFERROR(VLOOKUP(B124,'UT Dupljak'!$Q$2:$S$40,3,FALSE),0)</f>
        <v>0</v>
      </c>
    </row>
    <row r="125" spans="1:14" x14ac:dyDescent="0.2">
      <c r="A125" s="63">
        <v>124</v>
      </c>
      <c r="B125" s="32" t="s">
        <v>1342</v>
      </c>
      <c r="C125" s="1" t="s">
        <v>180</v>
      </c>
      <c r="D125" s="1" t="s">
        <v>246</v>
      </c>
      <c r="E125" s="37">
        <f>SUM(F125:I125)</f>
        <v>0</v>
      </c>
      <c r="F125">
        <f>IFERROR(VLOOKUP(B125,Jahorina!$L$2:$N$54,3,FALSE),0)</f>
        <v>0</v>
      </c>
      <c r="G125">
        <f>IFERROR(VLOOKUP(B125,Tornik!$P$2:$R$40,3,FALSE),0)</f>
        <v>0</v>
      </c>
      <c r="H125">
        <f>SUM(L125:N125)</f>
        <v>0</v>
      </c>
      <c r="I125">
        <f>IFERROR(VLOOKUP(B125,Durmitor!$L$2:$N$40,3,FALSE),0)</f>
        <v>0</v>
      </c>
      <c r="L125" s="26">
        <f>IFERROR(VLOOKUP(B125,'UT Midžor'!$Q$2:$S$40,3,FALSE),0)</f>
        <v>0</v>
      </c>
      <c r="M125" s="26">
        <f>IFERROR(VLOOKUP(B125,'UT Kopren'!$Q$2:$S$40,3,FALSE),0)</f>
        <v>0</v>
      </c>
      <c r="N125" s="26">
        <f>IFERROR(VLOOKUP(B125,'UT Dupljak'!$Q$2:$S$40,3,FALSE),0)</f>
        <v>0</v>
      </c>
    </row>
    <row r="126" spans="1:14" x14ac:dyDescent="0.2">
      <c r="A126" s="63">
        <v>125</v>
      </c>
      <c r="B126" s="32" t="s">
        <v>1343</v>
      </c>
      <c r="C126" s="1" t="s">
        <v>180</v>
      </c>
      <c r="D126" s="1" t="s">
        <v>246</v>
      </c>
      <c r="E126" s="37">
        <f>SUM(F126:I126)</f>
        <v>0</v>
      </c>
      <c r="F126">
        <f>IFERROR(VLOOKUP(B126,Jahorina!$L$2:$N$54,3,FALSE),0)</f>
        <v>0</v>
      </c>
      <c r="G126">
        <f>IFERROR(VLOOKUP(B126,Tornik!$P$2:$R$40,3,FALSE),0)</f>
        <v>0</v>
      </c>
      <c r="H126">
        <f>SUM(L126:N126)</f>
        <v>0</v>
      </c>
      <c r="I126">
        <f>IFERROR(VLOOKUP(B126,Durmitor!$L$2:$N$40,3,FALSE),0)</f>
        <v>0</v>
      </c>
      <c r="L126" s="26">
        <f>IFERROR(VLOOKUP(B126,'UT Midžor'!$Q$2:$S$40,3,FALSE),0)</f>
        <v>0</v>
      </c>
      <c r="M126" s="26">
        <f>IFERROR(VLOOKUP(B126,'UT Kopren'!$Q$2:$S$40,3,FALSE),0)</f>
        <v>0</v>
      </c>
      <c r="N126" s="26">
        <f>IFERROR(VLOOKUP(B126,'UT Dupljak'!$Q$2:$S$40,3,FALSE),0)</f>
        <v>0</v>
      </c>
    </row>
    <row r="127" spans="1:14" x14ac:dyDescent="0.2">
      <c r="A127" s="63">
        <v>126</v>
      </c>
      <c r="B127" s="32" t="s">
        <v>1344</v>
      </c>
      <c r="C127" s="1" t="s">
        <v>180</v>
      </c>
      <c r="D127" s="1" t="s">
        <v>246</v>
      </c>
      <c r="E127" s="37">
        <f>SUM(F127:I127)</f>
        <v>0</v>
      </c>
      <c r="F127">
        <f>IFERROR(VLOOKUP(B127,Jahorina!$L$2:$N$54,3,FALSE),0)</f>
        <v>0</v>
      </c>
      <c r="G127">
        <f>IFERROR(VLOOKUP(B127,Tornik!$P$2:$R$40,3,FALSE),0)</f>
        <v>0</v>
      </c>
      <c r="H127">
        <f>SUM(L127:N127)</f>
        <v>0</v>
      </c>
      <c r="I127">
        <f>IFERROR(VLOOKUP(B127,Durmitor!$L$2:$N$40,3,FALSE),0)</f>
        <v>0</v>
      </c>
      <c r="L127" s="26">
        <f>IFERROR(VLOOKUP(B127,'UT Midžor'!$Q$2:$S$40,3,FALSE),0)</f>
        <v>0</v>
      </c>
      <c r="M127" s="26">
        <f>IFERROR(VLOOKUP(B127,'UT Kopren'!$Q$2:$S$40,3,FALSE),0)</f>
        <v>0</v>
      </c>
      <c r="N127" s="26">
        <f>IFERROR(VLOOKUP(B127,'UT Dupljak'!$Q$2:$S$40,3,FALSE),0)</f>
        <v>0</v>
      </c>
    </row>
    <row r="128" spans="1:14" x14ac:dyDescent="0.2">
      <c r="A128" s="63">
        <v>127</v>
      </c>
      <c r="B128" s="32" t="s">
        <v>1345</v>
      </c>
      <c r="C128" s="1" t="s">
        <v>180</v>
      </c>
      <c r="D128" s="1" t="s">
        <v>246</v>
      </c>
      <c r="E128" s="37">
        <f>SUM(F128:I128)</f>
        <v>0</v>
      </c>
      <c r="F128">
        <f>IFERROR(VLOOKUP(B128,Jahorina!$L$2:$N$54,3,FALSE),0)</f>
        <v>0</v>
      </c>
      <c r="G128">
        <f>IFERROR(VLOOKUP(B128,Tornik!$P$2:$R$40,3,FALSE),0)</f>
        <v>0</v>
      </c>
      <c r="H128">
        <f>SUM(L128:N128)</f>
        <v>0</v>
      </c>
      <c r="I128">
        <f>IFERROR(VLOOKUP(B128,Durmitor!$L$2:$N$40,3,FALSE),0)</f>
        <v>0</v>
      </c>
      <c r="L128" s="26">
        <f>IFERROR(VLOOKUP(B128,'UT Midžor'!$Q$2:$S$40,3,FALSE),0)</f>
        <v>0</v>
      </c>
      <c r="M128" s="26">
        <f>IFERROR(VLOOKUP(B128,'UT Kopren'!$Q$2:$S$40,3,FALSE),0)</f>
        <v>0</v>
      </c>
      <c r="N128" s="26">
        <f>IFERROR(VLOOKUP(B128,'UT Dupljak'!$Q$2:$S$40,3,FALSE),0)</f>
        <v>0</v>
      </c>
    </row>
    <row r="129" spans="1:14" x14ac:dyDescent="0.2">
      <c r="A129" s="63">
        <v>128</v>
      </c>
      <c r="B129" s="32" t="s">
        <v>1346</v>
      </c>
      <c r="C129" s="1" t="s">
        <v>180</v>
      </c>
      <c r="D129" s="1" t="s">
        <v>246</v>
      </c>
      <c r="E129" s="37">
        <f>SUM(F129:I129)</f>
        <v>0</v>
      </c>
      <c r="F129">
        <f>IFERROR(VLOOKUP(B129,Jahorina!$L$2:$N$54,3,FALSE),0)</f>
        <v>0</v>
      </c>
      <c r="G129">
        <f>IFERROR(VLOOKUP(B129,Tornik!$P$2:$R$40,3,FALSE),0)</f>
        <v>0</v>
      </c>
      <c r="H129">
        <f>SUM(L129:N129)</f>
        <v>0</v>
      </c>
      <c r="I129">
        <f>IFERROR(VLOOKUP(B129,Durmitor!$L$2:$N$40,3,FALSE),0)</f>
        <v>0</v>
      </c>
      <c r="L129" s="26">
        <f>IFERROR(VLOOKUP(B129,'UT Midžor'!$Q$2:$S$40,3,FALSE),0)</f>
        <v>0</v>
      </c>
      <c r="M129" s="26">
        <f>IFERROR(VLOOKUP(B129,'UT Kopren'!$Q$2:$S$40,3,FALSE),0)</f>
        <v>0</v>
      </c>
      <c r="N129" s="26">
        <f>IFERROR(VLOOKUP(B129,'UT Dupljak'!$Q$2:$S$40,3,FALSE),0)</f>
        <v>0</v>
      </c>
    </row>
    <row r="130" spans="1:14" x14ac:dyDescent="0.2">
      <c r="A130" s="63">
        <v>129</v>
      </c>
      <c r="B130" s="32" t="s">
        <v>1347</v>
      </c>
      <c r="C130" s="1" t="s">
        <v>180</v>
      </c>
      <c r="D130" s="1" t="s">
        <v>246</v>
      </c>
      <c r="E130" s="37">
        <f>SUM(F130:I130)</f>
        <v>0</v>
      </c>
      <c r="F130">
        <f>IFERROR(VLOOKUP(B130,Jahorina!$L$2:$N$54,3,FALSE),0)</f>
        <v>0</v>
      </c>
      <c r="G130">
        <f>IFERROR(VLOOKUP(B130,Tornik!$P$2:$R$40,3,FALSE),0)</f>
        <v>0</v>
      </c>
      <c r="H130">
        <f>SUM(L130:N130)</f>
        <v>0</v>
      </c>
      <c r="I130">
        <f>IFERROR(VLOOKUP(B130,Durmitor!$L$2:$N$40,3,FALSE),0)</f>
        <v>0</v>
      </c>
      <c r="L130" s="26">
        <f>IFERROR(VLOOKUP(B130,'UT Midžor'!$Q$2:$S$40,3,FALSE),0)</f>
        <v>0</v>
      </c>
      <c r="M130" s="26">
        <f>IFERROR(VLOOKUP(B130,'UT Kopren'!$Q$2:$S$40,3,FALSE),0)</f>
        <v>0</v>
      </c>
      <c r="N130" s="26">
        <f>IFERROR(VLOOKUP(B130,'UT Dupljak'!$Q$2:$S$40,3,FALSE),0)</f>
        <v>0</v>
      </c>
    </row>
    <row r="131" spans="1:14" x14ac:dyDescent="0.2">
      <c r="A131" s="63">
        <v>130</v>
      </c>
      <c r="B131" s="32" t="s">
        <v>1348</v>
      </c>
      <c r="C131" s="1" t="s">
        <v>180</v>
      </c>
      <c r="D131" s="1" t="s">
        <v>246</v>
      </c>
      <c r="E131" s="37">
        <f>SUM(F131:I131)</f>
        <v>0</v>
      </c>
      <c r="F131">
        <f>IFERROR(VLOOKUP(B131,Jahorina!$L$2:$N$54,3,FALSE),0)</f>
        <v>0</v>
      </c>
      <c r="G131">
        <f>IFERROR(VLOOKUP(B131,Tornik!$P$2:$R$40,3,FALSE),0)</f>
        <v>0</v>
      </c>
      <c r="H131">
        <f>SUM(L131:N131)</f>
        <v>0</v>
      </c>
      <c r="I131">
        <f>IFERROR(VLOOKUP(B131,Durmitor!$L$2:$N$40,3,FALSE),0)</f>
        <v>0</v>
      </c>
      <c r="L131" s="26">
        <f>IFERROR(VLOOKUP(B131,'UT Midžor'!$Q$2:$S$40,3,FALSE),0)</f>
        <v>0</v>
      </c>
      <c r="M131" s="26">
        <f>IFERROR(VLOOKUP(B131,'UT Kopren'!$Q$2:$S$40,3,FALSE),0)</f>
        <v>0</v>
      </c>
      <c r="N131" s="26">
        <f>IFERROR(VLOOKUP(B131,'UT Dupljak'!$Q$2:$S$40,3,FALSE),0)</f>
        <v>0</v>
      </c>
    </row>
    <row r="132" spans="1:14" x14ac:dyDescent="0.2">
      <c r="A132" s="63">
        <v>131</v>
      </c>
      <c r="B132" s="32" t="s">
        <v>1349</v>
      </c>
      <c r="C132" s="1" t="s">
        <v>180</v>
      </c>
      <c r="D132" s="1" t="s">
        <v>246</v>
      </c>
      <c r="E132" s="37">
        <f>SUM(F132:I132)</f>
        <v>0</v>
      </c>
      <c r="F132">
        <f>IFERROR(VLOOKUP(B132,Jahorina!$L$2:$N$54,3,FALSE),0)</f>
        <v>0</v>
      </c>
      <c r="G132">
        <f>IFERROR(VLOOKUP(B132,Tornik!$P$2:$R$40,3,FALSE),0)</f>
        <v>0</v>
      </c>
      <c r="H132">
        <f>SUM(L132:N132)</f>
        <v>0</v>
      </c>
      <c r="I132">
        <f>IFERROR(VLOOKUP(B132,Durmitor!$L$2:$N$40,3,FALSE),0)</f>
        <v>0</v>
      </c>
      <c r="L132" s="26">
        <f>IFERROR(VLOOKUP(B132,'UT Midžor'!$Q$2:$S$40,3,FALSE),0)</f>
        <v>0</v>
      </c>
      <c r="M132" s="26">
        <f>IFERROR(VLOOKUP(B132,'UT Kopren'!$Q$2:$S$40,3,FALSE),0)</f>
        <v>0</v>
      </c>
      <c r="N132" s="26">
        <f>IFERROR(VLOOKUP(B132,'UT Dupljak'!$Q$2:$S$40,3,FALSE),0)</f>
        <v>0</v>
      </c>
    </row>
    <row r="133" spans="1:14" x14ac:dyDescent="0.2">
      <c r="A133" s="63">
        <v>132</v>
      </c>
      <c r="B133" s="32" t="s">
        <v>1350</v>
      </c>
      <c r="C133" s="1" t="s">
        <v>180</v>
      </c>
      <c r="D133" s="1" t="s">
        <v>246</v>
      </c>
      <c r="E133" s="37">
        <f>SUM(F133:I133)</f>
        <v>0</v>
      </c>
      <c r="F133">
        <f>IFERROR(VLOOKUP(B133,Jahorina!$L$2:$N$54,3,FALSE),0)</f>
        <v>0</v>
      </c>
      <c r="G133">
        <f>IFERROR(VLOOKUP(B133,Tornik!$P$2:$R$40,3,FALSE),0)</f>
        <v>0</v>
      </c>
      <c r="H133">
        <f>SUM(L133:N133)</f>
        <v>0</v>
      </c>
      <c r="I133">
        <f>IFERROR(VLOOKUP(B133,Durmitor!$L$2:$N$40,3,FALSE),0)</f>
        <v>0</v>
      </c>
      <c r="L133" s="26">
        <f>IFERROR(VLOOKUP(B133,'UT Midžor'!$Q$2:$S$40,3,FALSE),0)</f>
        <v>0</v>
      </c>
      <c r="M133" s="26">
        <f>IFERROR(VLOOKUP(B133,'UT Kopren'!$Q$2:$S$40,3,FALSE),0)</f>
        <v>0</v>
      </c>
      <c r="N133" s="26">
        <f>IFERROR(VLOOKUP(B133,'UT Dupljak'!$Q$2:$S$40,3,FALSE),0)</f>
        <v>0</v>
      </c>
    </row>
    <row r="134" spans="1:14" x14ac:dyDescent="0.2">
      <c r="A134" s="63">
        <v>133</v>
      </c>
      <c r="B134" s="32" t="s">
        <v>1231</v>
      </c>
      <c r="C134" s="1" t="s">
        <v>180</v>
      </c>
      <c r="D134" s="1" t="s">
        <v>246</v>
      </c>
      <c r="E134" s="37">
        <f>SUM(F134:I134)</f>
        <v>0</v>
      </c>
      <c r="F134">
        <f>IFERROR(VLOOKUP(B134,Jahorina!$L$2:$N$54,3,FALSE),0)</f>
        <v>0</v>
      </c>
      <c r="G134">
        <f>IFERROR(VLOOKUP(B134,Tornik!$P$2:$R$40,3,FALSE),0)</f>
        <v>0</v>
      </c>
      <c r="H134">
        <f>SUM(L134:N134)</f>
        <v>0</v>
      </c>
      <c r="I134">
        <f>IFERROR(VLOOKUP(B134,Durmitor!$L$2:$N$40,3,FALSE),0)</f>
        <v>0</v>
      </c>
      <c r="L134" s="26">
        <f>IFERROR(VLOOKUP(B134,'UT Midžor'!$Q$2:$S$40,3,FALSE),0)</f>
        <v>0</v>
      </c>
      <c r="M134" s="26">
        <f>IFERROR(VLOOKUP(B134,'UT Kopren'!$Q$2:$S$40,3,FALSE),0)</f>
        <v>0</v>
      </c>
      <c r="N134" s="26">
        <f>IFERROR(VLOOKUP(B134,'UT Dupljak'!$Q$2:$S$40,3,FALSE),0)</f>
        <v>0</v>
      </c>
    </row>
    <row r="135" spans="1:14" x14ac:dyDescent="0.2">
      <c r="A135" s="63">
        <v>134</v>
      </c>
      <c r="B135" s="32" t="s">
        <v>1351</v>
      </c>
      <c r="C135" s="1" t="s">
        <v>180</v>
      </c>
      <c r="D135" s="1" t="s">
        <v>246</v>
      </c>
      <c r="E135" s="37">
        <f>SUM(F135:I135)</f>
        <v>0</v>
      </c>
      <c r="F135">
        <f>IFERROR(VLOOKUP(B135,Jahorina!$L$2:$N$54,3,FALSE),0)</f>
        <v>0</v>
      </c>
      <c r="G135">
        <f>IFERROR(VLOOKUP(B135,Tornik!$P$2:$R$40,3,FALSE),0)</f>
        <v>0</v>
      </c>
      <c r="H135">
        <f>SUM(L135:N135)</f>
        <v>0</v>
      </c>
      <c r="I135">
        <f>IFERROR(VLOOKUP(B135,Durmitor!$L$2:$N$40,3,FALSE),0)</f>
        <v>0</v>
      </c>
      <c r="L135" s="26">
        <f>IFERROR(VLOOKUP(B135,'UT Midžor'!$Q$2:$S$40,3,FALSE),0)</f>
        <v>0</v>
      </c>
      <c r="M135" s="26">
        <f>IFERROR(VLOOKUP(B135,'UT Kopren'!$Q$2:$S$40,3,FALSE),0)</f>
        <v>0</v>
      </c>
      <c r="N135" s="26">
        <f>IFERROR(VLOOKUP(B135,'UT Dupljak'!$Q$2:$S$40,3,FALSE),0)</f>
        <v>0</v>
      </c>
    </row>
    <row r="136" spans="1:14" x14ac:dyDescent="0.2">
      <c r="A136" s="63">
        <v>135</v>
      </c>
      <c r="B136" s="32" t="s">
        <v>1352</v>
      </c>
      <c r="C136" s="1" t="s">
        <v>180</v>
      </c>
      <c r="D136" s="1" t="s">
        <v>246</v>
      </c>
      <c r="E136" s="37">
        <f>SUM(F136:I136)</f>
        <v>0</v>
      </c>
      <c r="F136">
        <f>IFERROR(VLOOKUP(B136,Jahorina!$L$2:$N$54,3,FALSE),0)</f>
        <v>0</v>
      </c>
      <c r="G136">
        <f>IFERROR(VLOOKUP(B136,Tornik!$P$2:$R$40,3,FALSE),0)</f>
        <v>0</v>
      </c>
      <c r="H136">
        <f>SUM(L136:N136)</f>
        <v>0</v>
      </c>
      <c r="I136">
        <f>IFERROR(VLOOKUP(B136,Durmitor!$L$2:$N$40,3,FALSE),0)</f>
        <v>0</v>
      </c>
      <c r="L136" s="26">
        <f>IFERROR(VLOOKUP(B136,'UT Midžor'!$Q$2:$S$40,3,FALSE),0)</f>
        <v>0</v>
      </c>
      <c r="M136" s="26">
        <f>IFERROR(VLOOKUP(B136,'UT Kopren'!$Q$2:$S$40,3,FALSE),0)</f>
        <v>0</v>
      </c>
      <c r="N136" s="26">
        <f>IFERROR(VLOOKUP(B136,'UT Dupljak'!$Q$2:$S$40,3,FALSE),0)</f>
        <v>0</v>
      </c>
    </row>
    <row r="137" spans="1:14" hidden="1" x14ac:dyDescent="0.2">
      <c r="A137" s="63">
        <v>136</v>
      </c>
      <c r="B137" s="29" t="s">
        <v>1107</v>
      </c>
      <c r="C137" s="1" t="s">
        <v>180</v>
      </c>
      <c r="D137" s="1" t="s">
        <v>355</v>
      </c>
      <c r="E137" s="37">
        <f>SUM(F137:I137)</f>
        <v>0</v>
      </c>
      <c r="F137">
        <f>IFERROR(VLOOKUP(B137,Jahorina!$L$2:$N$54,3,FALSE),0)</f>
        <v>0</v>
      </c>
      <c r="G137">
        <f>IFERROR(VLOOKUP(B137,Tornik!$P$2:$R$40,3,FALSE),0)</f>
        <v>0</v>
      </c>
      <c r="H137">
        <f>SUM(L137:N137)</f>
        <v>0</v>
      </c>
      <c r="I137">
        <f>IFERROR(VLOOKUP(B137,Durmitor!$L$2:$N$40,3,FALSE),0)</f>
        <v>0</v>
      </c>
      <c r="L137" s="26">
        <f>IFERROR(VLOOKUP(B137,'UT Midžor'!$Q$2:$S$40,3,FALSE),0)</f>
        <v>0</v>
      </c>
      <c r="M137" s="26">
        <f>IFERROR(VLOOKUP(B137,'UT Kopren'!$Q$2:$S$40,3,FALSE),0)</f>
        <v>0</v>
      </c>
      <c r="N137" s="26">
        <f>IFERROR(VLOOKUP(B137,'UT Dupljak'!$Q$2:$S$40,3,FALSE),0)</f>
        <v>0</v>
      </c>
    </row>
    <row r="138" spans="1:14" hidden="1" x14ac:dyDescent="0.2">
      <c r="A138" s="63">
        <v>137</v>
      </c>
      <c r="B138" s="29" t="s">
        <v>1114</v>
      </c>
      <c r="C138" s="1" t="s">
        <v>180</v>
      </c>
      <c r="D138" s="1" t="s">
        <v>355</v>
      </c>
      <c r="E138" s="37">
        <f>SUM(F138:I138)</f>
        <v>0</v>
      </c>
      <c r="F138">
        <f>IFERROR(VLOOKUP(B138,Jahorina!$L$2:$N$54,3,FALSE),0)</f>
        <v>0</v>
      </c>
      <c r="G138">
        <f>IFERROR(VLOOKUP(B138,Tornik!$P$2:$R$40,3,FALSE),0)</f>
        <v>0</v>
      </c>
      <c r="H138">
        <f>SUM(L138:N138)</f>
        <v>0</v>
      </c>
      <c r="I138">
        <f>IFERROR(VLOOKUP(B138,Durmitor!$L$2:$N$40,3,FALSE),0)</f>
        <v>0</v>
      </c>
      <c r="L138" s="26">
        <f>IFERROR(VLOOKUP(B138,'UT Midžor'!$Q$2:$S$40,3,FALSE),0)</f>
        <v>0</v>
      </c>
      <c r="M138" s="26">
        <f>IFERROR(VLOOKUP(B138,'UT Kopren'!$Q$2:$S$40,3,FALSE),0)</f>
        <v>0</v>
      </c>
      <c r="N138" s="26">
        <f>IFERROR(VLOOKUP(B138,'UT Dupljak'!$Q$2:$S$40,3,FALSE),0)</f>
        <v>0</v>
      </c>
    </row>
    <row r="139" spans="1:14" hidden="1" x14ac:dyDescent="0.2">
      <c r="A139" s="63">
        <v>138</v>
      </c>
      <c r="B139" s="29" t="s">
        <v>1123</v>
      </c>
      <c r="C139" s="1" t="s">
        <v>180</v>
      </c>
      <c r="D139" s="1" t="s">
        <v>254</v>
      </c>
      <c r="E139" s="37">
        <f>SUM(F139:I139)</f>
        <v>0</v>
      </c>
      <c r="F139">
        <f>IFERROR(VLOOKUP(B139,Jahorina!$L$2:$N$54,3,FALSE),0)</f>
        <v>0</v>
      </c>
      <c r="G139">
        <f>IFERROR(VLOOKUP(B139,Tornik!$P$2:$R$40,3,FALSE),0)</f>
        <v>0</v>
      </c>
      <c r="H139">
        <f>SUM(L139:N139)</f>
        <v>0</v>
      </c>
      <c r="I139">
        <f>IFERROR(VLOOKUP(B139,Durmitor!$L$2:$N$40,3,FALSE),0)</f>
        <v>0</v>
      </c>
      <c r="L139" s="26">
        <f>IFERROR(VLOOKUP(B139,'UT Midžor'!$Q$2:$S$40,3,FALSE),0)</f>
        <v>0</v>
      </c>
      <c r="M139" s="26">
        <f>IFERROR(VLOOKUP(B139,'UT Kopren'!$Q$2:$S$40,3,FALSE),0)</f>
        <v>0</v>
      </c>
      <c r="N139" s="26">
        <f>IFERROR(VLOOKUP(B139,'UT Dupljak'!$Q$2:$S$40,3,FALSE),0)</f>
        <v>0</v>
      </c>
    </row>
    <row r="140" spans="1:14" x14ac:dyDescent="0.2">
      <c r="A140" s="63">
        <v>139</v>
      </c>
      <c r="B140" s="32" t="s">
        <v>1129</v>
      </c>
      <c r="C140" s="1" t="s">
        <v>180</v>
      </c>
      <c r="D140" s="1" t="s">
        <v>378</v>
      </c>
      <c r="E140" s="37">
        <f>SUM(F140:I140)</f>
        <v>0</v>
      </c>
      <c r="F140">
        <f>IFERROR(VLOOKUP(B140,Jahorina!$L$2:$N$54,3,FALSE),0)</f>
        <v>0</v>
      </c>
      <c r="G140">
        <f>IFERROR(VLOOKUP(B140,Tornik!$P$2:$R$40,3,FALSE),0)</f>
        <v>0</v>
      </c>
      <c r="H140">
        <f>SUM(L140:N140)</f>
        <v>0</v>
      </c>
      <c r="I140">
        <f>IFERROR(VLOOKUP(B140,Durmitor!$L$2:$N$40,3,FALSE),0)</f>
        <v>0</v>
      </c>
      <c r="L140" s="26">
        <f>IFERROR(VLOOKUP(B140,'UT Midžor'!$Q$2:$S$40,3,FALSE),0)</f>
        <v>0</v>
      </c>
      <c r="M140" s="26">
        <f>IFERROR(VLOOKUP(B140,'UT Kopren'!$Q$2:$S$40,3,FALSE),0)</f>
        <v>0</v>
      </c>
      <c r="N140" s="26">
        <f>IFERROR(VLOOKUP(B140,'UT Dupljak'!$Q$2:$S$40,3,FALSE),0)</f>
        <v>0</v>
      </c>
    </row>
    <row r="141" spans="1:14" x14ac:dyDescent="0.2">
      <c r="A141" s="63">
        <v>140</v>
      </c>
      <c r="B141" s="32" t="s">
        <v>1130</v>
      </c>
      <c r="C141" s="1" t="s">
        <v>180</v>
      </c>
      <c r="D141" s="1" t="s">
        <v>246</v>
      </c>
      <c r="E141" s="37">
        <f>SUM(F141:I141)</f>
        <v>0</v>
      </c>
      <c r="F141">
        <f>IFERROR(VLOOKUP(B141,Jahorina!$L$2:$N$54,3,FALSE),0)</f>
        <v>0</v>
      </c>
      <c r="G141">
        <f>IFERROR(VLOOKUP(B141,Tornik!$P$2:$R$40,3,FALSE),0)</f>
        <v>0</v>
      </c>
      <c r="H141">
        <f>SUM(L141:N141)</f>
        <v>0</v>
      </c>
      <c r="I141">
        <f>IFERROR(VLOOKUP(B141,Durmitor!$L$2:$N$40,3,FALSE),0)</f>
        <v>0</v>
      </c>
      <c r="L141" s="26">
        <f>IFERROR(VLOOKUP(B141,'UT Midžor'!$Q$2:$S$40,3,FALSE),0)</f>
        <v>0</v>
      </c>
      <c r="M141" s="26">
        <f>IFERROR(VLOOKUP(B141,'UT Kopren'!$Q$2:$S$40,3,FALSE),0)</f>
        <v>0</v>
      </c>
      <c r="N141" s="26">
        <f>IFERROR(VLOOKUP(B141,'UT Dupljak'!$Q$2:$S$40,3,FALSE),0)</f>
        <v>0</v>
      </c>
    </row>
    <row r="142" spans="1:14" x14ac:dyDescent="0.2">
      <c r="A142" s="63">
        <v>141</v>
      </c>
      <c r="B142" s="32" t="s">
        <v>1131</v>
      </c>
      <c r="C142" s="1" t="s">
        <v>180</v>
      </c>
      <c r="D142" s="1" t="s">
        <v>246</v>
      </c>
      <c r="E142" s="37">
        <f>SUM(F142:I142)</f>
        <v>0</v>
      </c>
      <c r="F142">
        <f>IFERROR(VLOOKUP(B142,Jahorina!$L$2:$N$54,3,FALSE),0)</f>
        <v>0</v>
      </c>
      <c r="G142">
        <f>IFERROR(VLOOKUP(B142,Tornik!$P$2:$R$40,3,FALSE),0)</f>
        <v>0</v>
      </c>
      <c r="H142">
        <f>SUM(L142:N142)</f>
        <v>0</v>
      </c>
      <c r="I142">
        <f>IFERROR(VLOOKUP(B142,Durmitor!$L$2:$N$40,3,FALSE),0)</f>
        <v>0</v>
      </c>
      <c r="L142" s="26">
        <f>IFERROR(VLOOKUP(B142,'UT Midžor'!$Q$2:$S$40,3,FALSE),0)</f>
        <v>0</v>
      </c>
      <c r="M142" s="26">
        <f>IFERROR(VLOOKUP(B142,'UT Kopren'!$Q$2:$S$40,3,FALSE),0)</f>
        <v>0</v>
      </c>
      <c r="N142" s="26">
        <f>IFERROR(VLOOKUP(B142,'UT Dupljak'!$Q$2:$S$40,3,FALSE),0)</f>
        <v>0</v>
      </c>
    </row>
    <row r="143" spans="1:14" x14ac:dyDescent="0.2">
      <c r="A143" s="63">
        <v>142</v>
      </c>
      <c r="B143" s="32" t="s">
        <v>1132</v>
      </c>
      <c r="C143" s="1" t="s">
        <v>180</v>
      </c>
      <c r="D143" s="1" t="s">
        <v>246</v>
      </c>
      <c r="E143" s="37">
        <f>SUM(F143:I143)</f>
        <v>0</v>
      </c>
      <c r="F143">
        <f>IFERROR(VLOOKUP(B143,Jahorina!$L$2:$N$54,3,FALSE),0)</f>
        <v>0</v>
      </c>
      <c r="G143">
        <f>IFERROR(VLOOKUP(B143,Tornik!$P$2:$R$40,3,FALSE),0)</f>
        <v>0</v>
      </c>
      <c r="H143">
        <f>SUM(L143:N143)</f>
        <v>0</v>
      </c>
      <c r="I143">
        <f>IFERROR(VLOOKUP(B143,Durmitor!$L$2:$N$40,3,FALSE),0)</f>
        <v>0</v>
      </c>
      <c r="L143" s="26">
        <f>IFERROR(VLOOKUP(B143,'UT Midžor'!$Q$2:$S$40,3,FALSE),0)</f>
        <v>0</v>
      </c>
      <c r="M143" s="26">
        <f>IFERROR(VLOOKUP(B143,'UT Kopren'!$Q$2:$S$40,3,FALSE),0)</f>
        <v>0</v>
      </c>
      <c r="N143" s="26">
        <f>IFERROR(VLOOKUP(B143,'UT Dupljak'!$Q$2:$S$40,3,FALSE),0)</f>
        <v>0</v>
      </c>
    </row>
    <row r="144" spans="1:14" x14ac:dyDescent="0.2">
      <c r="A144" s="63">
        <v>143</v>
      </c>
      <c r="B144" s="32" t="s">
        <v>1133</v>
      </c>
      <c r="C144" s="1" t="s">
        <v>180</v>
      </c>
      <c r="D144" s="1" t="s">
        <v>246</v>
      </c>
      <c r="E144" s="37">
        <f>SUM(F144:I144)</f>
        <v>0</v>
      </c>
      <c r="F144">
        <f>IFERROR(VLOOKUP(B144,Jahorina!$L$2:$N$54,3,FALSE),0)</f>
        <v>0</v>
      </c>
      <c r="G144">
        <f>IFERROR(VLOOKUP(B144,Tornik!$P$2:$R$40,3,FALSE),0)</f>
        <v>0</v>
      </c>
      <c r="H144">
        <f>SUM(L144:N144)</f>
        <v>0</v>
      </c>
      <c r="I144">
        <f>IFERROR(VLOOKUP(B144,Durmitor!$L$2:$N$40,3,FALSE),0)</f>
        <v>0</v>
      </c>
      <c r="L144" s="26">
        <f>IFERROR(VLOOKUP(B144,'UT Midžor'!$Q$2:$S$40,3,FALSE),0)</f>
        <v>0</v>
      </c>
      <c r="M144" s="26">
        <f>IFERROR(VLOOKUP(B144,'UT Kopren'!$Q$2:$S$40,3,FALSE),0)</f>
        <v>0</v>
      </c>
      <c r="N144" s="26">
        <f>IFERROR(VLOOKUP(B144,'UT Dupljak'!$Q$2:$S$40,3,FALSE),0)</f>
        <v>0</v>
      </c>
    </row>
    <row r="145" spans="1:14" x14ac:dyDescent="0.2">
      <c r="A145" s="63">
        <v>144</v>
      </c>
      <c r="B145" s="32" t="s">
        <v>1134</v>
      </c>
      <c r="C145" s="1" t="s">
        <v>180</v>
      </c>
      <c r="D145" s="1" t="s">
        <v>246</v>
      </c>
      <c r="E145" s="37">
        <f>SUM(F145:I145)</f>
        <v>0</v>
      </c>
      <c r="F145">
        <f>IFERROR(VLOOKUP(B145,Jahorina!$L$2:$N$54,3,FALSE),0)</f>
        <v>0</v>
      </c>
      <c r="G145">
        <f>IFERROR(VLOOKUP(B145,Tornik!$P$2:$R$40,3,FALSE),0)</f>
        <v>0</v>
      </c>
      <c r="H145">
        <f>SUM(L145:N145)</f>
        <v>0</v>
      </c>
      <c r="I145">
        <f>IFERROR(VLOOKUP(B145,Durmitor!$L$2:$N$40,3,FALSE),0)</f>
        <v>0</v>
      </c>
      <c r="L145" s="26">
        <f>IFERROR(VLOOKUP(B145,'UT Midžor'!$Q$2:$S$40,3,FALSE),0)</f>
        <v>0</v>
      </c>
      <c r="M145" s="26">
        <f>IFERROR(VLOOKUP(B145,'UT Kopren'!$Q$2:$S$40,3,FALSE),0)</f>
        <v>0</v>
      </c>
      <c r="N145" s="26">
        <f>IFERROR(VLOOKUP(B145,'UT Dupljak'!$Q$2:$S$40,3,FALSE),0)</f>
        <v>0</v>
      </c>
    </row>
    <row r="146" spans="1:14" x14ac:dyDescent="0.2">
      <c r="A146" s="63">
        <v>145</v>
      </c>
      <c r="B146" s="32" t="s">
        <v>1135</v>
      </c>
      <c r="C146" s="1" t="s">
        <v>180</v>
      </c>
      <c r="D146" s="1" t="s">
        <v>246</v>
      </c>
      <c r="E146" s="37">
        <f>SUM(F146:I146)</f>
        <v>0</v>
      </c>
      <c r="F146">
        <f>IFERROR(VLOOKUP(B146,Jahorina!$L$2:$N$54,3,FALSE),0)</f>
        <v>0</v>
      </c>
      <c r="G146">
        <f>IFERROR(VLOOKUP(B146,Tornik!$P$2:$R$40,3,FALSE),0)</f>
        <v>0</v>
      </c>
      <c r="H146">
        <f>SUM(L146:N146)</f>
        <v>0</v>
      </c>
      <c r="I146">
        <f>IFERROR(VLOOKUP(B146,Durmitor!$L$2:$N$40,3,FALSE),0)</f>
        <v>0</v>
      </c>
      <c r="L146" s="26">
        <f>IFERROR(VLOOKUP(B146,'UT Midžor'!$Q$2:$S$40,3,FALSE),0)</f>
        <v>0</v>
      </c>
      <c r="M146" s="26">
        <f>IFERROR(VLOOKUP(B146,'UT Kopren'!$Q$2:$S$40,3,FALSE),0)</f>
        <v>0</v>
      </c>
      <c r="N146" s="26">
        <f>IFERROR(VLOOKUP(B146,'UT Dupljak'!$Q$2:$S$40,3,FALSE),0)</f>
        <v>0</v>
      </c>
    </row>
    <row r="147" spans="1:14" x14ac:dyDescent="0.2">
      <c r="A147" s="63">
        <v>146</v>
      </c>
      <c r="B147" s="32" t="s">
        <v>1136</v>
      </c>
      <c r="C147" s="1" t="s">
        <v>180</v>
      </c>
      <c r="D147" s="1" t="s">
        <v>246</v>
      </c>
      <c r="E147" s="37">
        <f>SUM(F147:I147)</f>
        <v>0</v>
      </c>
      <c r="F147">
        <f>IFERROR(VLOOKUP(B147,Jahorina!$L$2:$N$54,3,FALSE),0)</f>
        <v>0</v>
      </c>
      <c r="G147">
        <f>IFERROR(VLOOKUP(B147,Tornik!$P$2:$R$40,3,FALSE),0)</f>
        <v>0</v>
      </c>
      <c r="H147">
        <f>SUM(L147:N147)</f>
        <v>0</v>
      </c>
      <c r="I147">
        <f>IFERROR(VLOOKUP(B147,Durmitor!$L$2:$N$40,3,FALSE),0)</f>
        <v>0</v>
      </c>
      <c r="L147" s="26">
        <f>IFERROR(VLOOKUP(B147,'UT Midžor'!$Q$2:$S$40,3,FALSE),0)</f>
        <v>0</v>
      </c>
      <c r="M147" s="26">
        <f>IFERROR(VLOOKUP(B147,'UT Kopren'!$Q$2:$S$40,3,FALSE),0)</f>
        <v>0</v>
      </c>
      <c r="N147" s="26">
        <f>IFERROR(VLOOKUP(B147,'UT Dupljak'!$Q$2:$S$40,3,FALSE),0)</f>
        <v>0</v>
      </c>
    </row>
    <row r="148" spans="1:14" hidden="1" x14ac:dyDescent="0.2">
      <c r="A148" s="63">
        <v>147</v>
      </c>
      <c r="B148" s="29" t="s">
        <v>1138</v>
      </c>
      <c r="C148" s="1" t="s">
        <v>180</v>
      </c>
      <c r="D148" s="1" t="s">
        <v>254</v>
      </c>
      <c r="E148" s="37">
        <f>SUM(F148:I148)</f>
        <v>0</v>
      </c>
      <c r="F148">
        <f>IFERROR(VLOOKUP(B148,Jahorina!$L$2:$N$54,3,FALSE),0)</f>
        <v>0</v>
      </c>
      <c r="G148">
        <f>IFERROR(VLOOKUP(B148,Tornik!$P$2:$R$40,3,FALSE),0)</f>
        <v>0</v>
      </c>
      <c r="H148">
        <f>SUM(L148:N148)</f>
        <v>0</v>
      </c>
      <c r="I148">
        <f>IFERROR(VLOOKUP(B148,Durmitor!$L$2:$N$40,3,FALSE),0)</f>
        <v>0</v>
      </c>
      <c r="L148" s="26">
        <f>IFERROR(VLOOKUP(B148,'UT Midžor'!$Q$2:$S$40,3,FALSE),0)</f>
        <v>0</v>
      </c>
      <c r="M148" s="26">
        <f>IFERROR(VLOOKUP(B148,'UT Kopren'!$Q$2:$S$40,3,FALSE),0)</f>
        <v>0</v>
      </c>
      <c r="N148" s="26">
        <f>IFERROR(VLOOKUP(B148,'UT Dupljak'!$Q$2:$S$40,3,FALSE),0)</f>
        <v>0</v>
      </c>
    </row>
    <row r="149" spans="1:14" x14ac:dyDescent="0.2">
      <c r="A149" s="63">
        <v>148</v>
      </c>
      <c r="B149" s="32" t="s">
        <v>1139</v>
      </c>
      <c r="C149" s="1" t="s">
        <v>180</v>
      </c>
      <c r="D149" s="1" t="s">
        <v>246</v>
      </c>
      <c r="E149" s="37">
        <f>SUM(F149:I149)</f>
        <v>0</v>
      </c>
      <c r="F149">
        <f>IFERROR(VLOOKUP(B149,Jahorina!$L$2:$N$54,3,FALSE),0)</f>
        <v>0</v>
      </c>
      <c r="G149">
        <f>IFERROR(VLOOKUP(B149,Tornik!$P$2:$R$40,3,FALSE),0)</f>
        <v>0</v>
      </c>
      <c r="H149">
        <f>SUM(L149:N149)</f>
        <v>0</v>
      </c>
      <c r="I149">
        <f>IFERROR(VLOOKUP(B149,Durmitor!$L$2:$N$40,3,FALSE),0)</f>
        <v>0</v>
      </c>
      <c r="L149" s="26">
        <f>IFERROR(VLOOKUP(B149,'UT Midžor'!$Q$2:$S$40,3,FALSE),0)</f>
        <v>0</v>
      </c>
      <c r="M149" s="26">
        <f>IFERROR(VLOOKUP(B149,'UT Kopren'!$Q$2:$S$40,3,FALSE),0)</f>
        <v>0</v>
      </c>
      <c r="N149" s="26">
        <f>IFERROR(VLOOKUP(B149,'UT Dupljak'!$Q$2:$S$40,3,FALSE),0)</f>
        <v>0</v>
      </c>
    </row>
    <row r="150" spans="1:14" x14ac:dyDescent="0.2">
      <c r="A150" s="63">
        <v>149</v>
      </c>
      <c r="B150" s="32" t="s">
        <v>1140</v>
      </c>
      <c r="C150" s="1" t="s">
        <v>180</v>
      </c>
      <c r="D150" s="1" t="s">
        <v>246</v>
      </c>
      <c r="E150" s="37">
        <f>SUM(F150:I150)</f>
        <v>0</v>
      </c>
      <c r="F150">
        <f>IFERROR(VLOOKUP(B150,Jahorina!$L$2:$N$54,3,FALSE),0)</f>
        <v>0</v>
      </c>
      <c r="G150">
        <f>IFERROR(VLOOKUP(B150,Tornik!$P$2:$R$40,3,FALSE),0)</f>
        <v>0</v>
      </c>
      <c r="H150">
        <f>SUM(L150:N150)</f>
        <v>0</v>
      </c>
      <c r="I150">
        <f>IFERROR(VLOOKUP(B150,Durmitor!$L$2:$N$40,3,FALSE),0)</f>
        <v>0</v>
      </c>
      <c r="L150" s="26">
        <f>IFERROR(VLOOKUP(B150,'UT Midžor'!$Q$2:$S$40,3,FALSE),0)</f>
        <v>0</v>
      </c>
      <c r="M150" s="26">
        <f>IFERROR(VLOOKUP(B150,'UT Kopren'!$Q$2:$S$40,3,FALSE),0)</f>
        <v>0</v>
      </c>
      <c r="N150" s="26">
        <f>IFERROR(VLOOKUP(B150,'UT Dupljak'!$Q$2:$S$40,3,FALSE),0)</f>
        <v>0</v>
      </c>
    </row>
    <row r="151" spans="1:14" x14ac:dyDescent="0.2">
      <c r="A151" s="63">
        <v>150</v>
      </c>
      <c r="B151" s="32" t="s">
        <v>1141</v>
      </c>
      <c r="C151" s="1" t="s">
        <v>180</v>
      </c>
      <c r="D151" s="1" t="s">
        <v>246</v>
      </c>
      <c r="E151" s="37">
        <f>SUM(F151:I151)</f>
        <v>0</v>
      </c>
      <c r="F151">
        <f>IFERROR(VLOOKUP(B151,Jahorina!$L$2:$N$54,3,FALSE),0)</f>
        <v>0</v>
      </c>
      <c r="G151">
        <f>IFERROR(VLOOKUP(B151,Tornik!$P$2:$R$40,3,FALSE),0)</f>
        <v>0</v>
      </c>
      <c r="H151">
        <f>SUM(L151:N151)</f>
        <v>0</v>
      </c>
      <c r="I151">
        <f>IFERROR(VLOOKUP(B151,Durmitor!$L$2:$N$40,3,FALSE),0)</f>
        <v>0</v>
      </c>
      <c r="L151" s="26">
        <f>IFERROR(VLOOKUP(B151,'UT Midžor'!$Q$2:$S$40,3,FALSE),0)</f>
        <v>0</v>
      </c>
      <c r="M151" s="26">
        <f>IFERROR(VLOOKUP(B151,'UT Kopren'!$Q$2:$S$40,3,FALSE),0)</f>
        <v>0</v>
      </c>
      <c r="N151" s="26">
        <f>IFERROR(VLOOKUP(B151,'UT Dupljak'!$Q$2:$S$40,3,FALSE),0)</f>
        <v>0</v>
      </c>
    </row>
    <row r="152" spans="1:14" x14ac:dyDescent="0.2">
      <c r="A152" s="63">
        <v>151</v>
      </c>
      <c r="B152" s="32" t="s">
        <v>1142</v>
      </c>
      <c r="C152" s="1" t="s">
        <v>180</v>
      </c>
      <c r="D152" s="1" t="s">
        <v>246</v>
      </c>
      <c r="E152" s="37">
        <f>SUM(F152:I152)</f>
        <v>0</v>
      </c>
      <c r="F152">
        <f>IFERROR(VLOOKUP(B152,Jahorina!$L$2:$N$54,3,FALSE),0)</f>
        <v>0</v>
      </c>
      <c r="G152">
        <f>IFERROR(VLOOKUP(B152,Tornik!$P$2:$R$40,3,FALSE),0)</f>
        <v>0</v>
      </c>
      <c r="H152">
        <f>SUM(L152:N152)</f>
        <v>0</v>
      </c>
      <c r="I152">
        <f>IFERROR(VLOOKUP(B152,Durmitor!$L$2:$N$40,3,FALSE),0)</f>
        <v>0</v>
      </c>
      <c r="L152" s="26">
        <f>IFERROR(VLOOKUP(B152,'UT Midžor'!$Q$2:$S$40,3,FALSE),0)</f>
        <v>0</v>
      </c>
      <c r="M152" s="26">
        <f>IFERROR(VLOOKUP(B152,'UT Kopren'!$Q$2:$S$40,3,FALSE),0)</f>
        <v>0</v>
      </c>
      <c r="N152" s="26">
        <f>IFERROR(VLOOKUP(B152,'UT Dupljak'!$Q$2:$S$40,3,FALSE),0)</f>
        <v>0</v>
      </c>
    </row>
    <row r="153" spans="1:14" x14ac:dyDescent="0.2">
      <c r="A153" s="63">
        <v>152</v>
      </c>
      <c r="B153" s="32" t="s">
        <v>1143</v>
      </c>
      <c r="C153" s="1" t="s">
        <v>180</v>
      </c>
      <c r="D153" s="1" t="s">
        <v>246</v>
      </c>
      <c r="E153" s="37">
        <f>SUM(F153:I153)</f>
        <v>0</v>
      </c>
      <c r="F153">
        <f>IFERROR(VLOOKUP(B153,Jahorina!$L$2:$N$54,3,FALSE),0)</f>
        <v>0</v>
      </c>
      <c r="G153">
        <f>IFERROR(VLOOKUP(B153,Tornik!$P$2:$R$40,3,FALSE),0)</f>
        <v>0</v>
      </c>
      <c r="H153">
        <f>SUM(L153:N153)</f>
        <v>0</v>
      </c>
      <c r="I153">
        <f>IFERROR(VLOOKUP(B153,Durmitor!$L$2:$N$40,3,FALSE),0)</f>
        <v>0</v>
      </c>
      <c r="L153" s="26">
        <f>IFERROR(VLOOKUP(B153,'UT Midžor'!$Q$2:$S$40,3,FALSE),0)</f>
        <v>0</v>
      </c>
      <c r="M153" s="26">
        <f>IFERROR(VLOOKUP(B153,'UT Kopren'!$Q$2:$S$40,3,FALSE),0)</f>
        <v>0</v>
      </c>
      <c r="N153" s="26">
        <f>IFERROR(VLOOKUP(B153,'UT Dupljak'!$Q$2:$S$40,3,FALSE),0)</f>
        <v>0</v>
      </c>
    </row>
    <row r="154" spans="1:14" x14ac:dyDescent="0.2">
      <c r="A154" s="63">
        <v>153</v>
      </c>
      <c r="B154" s="32" t="s">
        <v>1354</v>
      </c>
      <c r="C154" s="1" t="s">
        <v>180</v>
      </c>
      <c r="D154" s="1" t="s">
        <v>246</v>
      </c>
      <c r="E154" s="37">
        <f>SUM(F154:I154)</f>
        <v>0</v>
      </c>
      <c r="F154">
        <f>IFERROR(VLOOKUP(B154,Jahorina!$L$2:$N$54,3,FALSE),0)</f>
        <v>0</v>
      </c>
      <c r="G154">
        <f>IFERROR(VLOOKUP(B154,Tornik!$P$2:$R$40,3,FALSE),0)</f>
        <v>0</v>
      </c>
      <c r="H154">
        <f>SUM(L154:N154)</f>
        <v>0</v>
      </c>
      <c r="I154">
        <f>IFERROR(VLOOKUP(B154,Durmitor!$L$2:$N$40,3,FALSE),0)</f>
        <v>0</v>
      </c>
      <c r="L154" s="26">
        <f>IFERROR(VLOOKUP(B154,'UT Midžor'!$Q$2:$S$40,3,FALSE),0)</f>
        <v>0</v>
      </c>
      <c r="M154" s="26">
        <f>IFERROR(VLOOKUP(B154,'UT Kopren'!$Q$2:$S$40,3,FALSE),0)</f>
        <v>0</v>
      </c>
      <c r="N154" s="26">
        <f>IFERROR(VLOOKUP(B154,'UT Dupljak'!$Q$2:$S$40,3,FALSE),0)</f>
        <v>0</v>
      </c>
    </row>
    <row r="155" spans="1:14" x14ac:dyDescent="0.2">
      <c r="A155" s="63">
        <v>154</v>
      </c>
      <c r="B155" s="32" t="s">
        <v>1355</v>
      </c>
      <c r="C155" s="1" t="s">
        <v>180</v>
      </c>
      <c r="D155" s="1" t="s">
        <v>246</v>
      </c>
      <c r="E155" s="37">
        <f>SUM(F155:I155)</f>
        <v>0</v>
      </c>
      <c r="F155">
        <f>IFERROR(VLOOKUP(B155,Jahorina!$L$2:$N$54,3,FALSE),0)</f>
        <v>0</v>
      </c>
      <c r="G155">
        <f>IFERROR(VLOOKUP(B155,Tornik!$P$2:$R$40,3,FALSE),0)</f>
        <v>0</v>
      </c>
      <c r="H155">
        <f>SUM(L155:N155)</f>
        <v>0</v>
      </c>
      <c r="I155">
        <f>IFERROR(VLOOKUP(B155,Durmitor!$L$2:$N$40,3,FALSE),0)</f>
        <v>0</v>
      </c>
      <c r="L155" s="26">
        <f>IFERROR(VLOOKUP(B155,'UT Midžor'!$Q$2:$S$40,3,FALSE),0)</f>
        <v>0</v>
      </c>
      <c r="M155" s="26">
        <f>IFERROR(VLOOKUP(B155,'UT Kopren'!$Q$2:$S$40,3,FALSE),0)</f>
        <v>0</v>
      </c>
      <c r="N155" s="26">
        <f>IFERROR(VLOOKUP(B155,'UT Dupljak'!$Q$2:$S$40,3,FALSE),0)</f>
        <v>0</v>
      </c>
    </row>
    <row r="156" spans="1:14" x14ac:dyDescent="0.2">
      <c r="A156" s="63">
        <v>155</v>
      </c>
      <c r="B156" s="32" t="s">
        <v>1356</v>
      </c>
      <c r="C156" s="1" t="s">
        <v>180</v>
      </c>
      <c r="D156" s="1" t="s">
        <v>246</v>
      </c>
      <c r="E156" s="37">
        <f>SUM(F156:I156)</f>
        <v>0</v>
      </c>
      <c r="F156">
        <f>IFERROR(VLOOKUP(B156,Jahorina!$L$2:$N$54,3,FALSE),0)</f>
        <v>0</v>
      </c>
      <c r="G156">
        <f>IFERROR(VLOOKUP(B156,Tornik!$P$2:$R$40,3,FALSE),0)</f>
        <v>0</v>
      </c>
      <c r="H156">
        <f>SUM(L156:N156)</f>
        <v>0</v>
      </c>
      <c r="I156">
        <f>IFERROR(VLOOKUP(B156,Durmitor!$L$2:$N$40,3,FALSE),0)</f>
        <v>0</v>
      </c>
      <c r="L156" s="26">
        <f>IFERROR(VLOOKUP(B156,'UT Midžor'!$Q$2:$S$40,3,FALSE),0)</f>
        <v>0</v>
      </c>
      <c r="M156" s="26">
        <f>IFERROR(VLOOKUP(B156,'UT Kopren'!$Q$2:$S$40,3,FALSE),0)</f>
        <v>0</v>
      </c>
      <c r="N156" s="26">
        <f>IFERROR(VLOOKUP(B156,'UT Dupljak'!$Q$2:$S$40,3,FALSE),0)</f>
        <v>0</v>
      </c>
    </row>
    <row r="157" spans="1:14" x14ac:dyDescent="0.2">
      <c r="A157" s="63">
        <v>156</v>
      </c>
      <c r="B157" s="32" t="s">
        <v>1357</v>
      </c>
      <c r="C157" s="1" t="s">
        <v>180</v>
      </c>
      <c r="D157" s="1" t="s">
        <v>246</v>
      </c>
      <c r="E157" s="37">
        <f>SUM(F157:I157)</f>
        <v>0</v>
      </c>
      <c r="F157">
        <f>IFERROR(VLOOKUP(B157,Jahorina!$L$2:$N$54,3,FALSE),0)</f>
        <v>0</v>
      </c>
      <c r="G157">
        <f>IFERROR(VLOOKUP(B157,Tornik!$P$2:$R$40,3,FALSE),0)</f>
        <v>0</v>
      </c>
      <c r="H157">
        <f>SUM(L157:N157)</f>
        <v>0</v>
      </c>
      <c r="I157">
        <f>IFERROR(VLOOKUP(B157,Durmitor!$L$2:$N$40,3,FALSE),0)</f>
        <v>0</v>
      </c>
      <c r="L157" s="26">
        <f>IFERROR(VLOOKUP(B157,'UT Midžor'!$Q$2:$S$40,3,FALSE),0)</f>
        <v>0</v>
      </c>
      <c r="M157" s="26">
        <f>IFERROR(VLOOKUP(B157,'UT Kopren'!$Q$2:$S$40,3,FALSE),0)</f>
        <v>0</v>
      </c>
      <c r="N157" s="26">
        <f>IFERROR(VLOOKUP(B157,'UT Dupljak'!$Q$2:$S$40,3,FALSE),0)</f>
        <v>0</v>
      </c>
    </row>
    <row r="158" spans="1:14" x14ac:dyDescent="0.2">
      <c r="A158" s="63">
        <v>157</v>
      </c>
      <c r="B158" s="32" t="s">
        <v>1358</v>
      </c>
      <c r="C158" s="1" t="s">
        <v>180</v>
      </c>
      <c r="D158" s="1" t="s">
        <v>246</v>
      </c>
      <c r="E158" s="37">
        <f>SUM(F158:I158)</f>
        <v>0</v>
      </c>
      <c r="F158">
        <f>IFERROR(VLOOKUP(B158,Jahorina!$L$2:$N$54,3,FALSE),0)</f>
        <v>0</v>
      </c>
      <c r="G158">
        <f>IFERROR(VLOOKUP(B158,Tornik!$P$2:$R$40,3,FALSE),0)</f>
        <v>0</v>
      </c>
      <c r="H158">
        <f>SUM(L158:N158)</f>
        <v>0</v>
      </c>
      <c r="I158">
        <f>IFERROR(VLOOKUP(B158,Durmitor!$L$2:$N$40,3,FALSE),0)</f>
        <v>0</v>
      </c>
      <c r="L158" s="26">
        <f>IFERROR(VLOOKUP(B158,'UT Midžor'!$Q$2:$S$40,3,FALSE),0)</f>
        <v>0</v>
      </c>
      <c r="M158" s="26">
        <f>IFERROR(VLOOKUP(B158,'UT Kopren'!$Q$2:$S$40,3,FALSE),0)</f>
        <v>0</v>
      </c>
      <c r="N158" s="26">
        <f>IFERROR(VLOOKUP(B158,'UT Dupljak'!$Q$2:$S$40,3,FALSE),0)</f>
        <v>0</v>
      </c>
    </row>
    <row r="159" spans="1:14" x14ac:dyDescent="0.2">
      <c r="A159" s="63">
        <v>158</v>
      </c>
      <c r="B159" s="32" t="s">
        <v>1359</v>
      </c>
      <c r="C159" s="1" t="s">
        <v>180</v>
      </c>
      <c r="D159" s="1" t="s">
        <v>246</v>
      </c>
      <c r="E159" s="37">
        <f>SUM(F159:I159)</f>
        <v>0</v>
      </c>
      <c r="F159">
        <f>IFERROR(VLOOKUP(B159,Jahorina!$L$2:$N$54,3,FALSE),0)</f>
        <v>0</v>
      </c>
      <c r="G159">
        <f>IFERROR(VLOOKUP(B159,Tornik!$P$2:$R$40,3,FALSE),0)</f>
        <v>0</v>
      </c>
      <c r="H159">
        <f>SUM(L159:N159)</f>
        <v>0</v>
      </c>
      <c r="I159">
        <f>IFERROR(VLOOKUP(B159,Durmitor!$L$2:$N$40,3,FALSE),0)</f>
        <v>0</v>
      </c>
      <c r="L159" s="26">
        <f>IFERROR(VLOOKUP(B159,'UT Midžor'!$Q$2:$S$40,3,FALSE),0)</f>
        <v>0</v>
      </c>
      <c r="M159" s="26">
        <f>IFERROR(VLOOKUP(B159,'UT Kopren'!$Q$2:$S$40,3,FALSE),0)</f>
        <v>0</v>
      </c>
      <c r="N159" s="26">
        <f>IFERROR(VLOOKUP(B159,'UT Dupljak'!$Q$2:$S$40,3,FALSE),0)</f>
        <v>0</v>
      </c>
    </row>
    <row r="160" spans="1:14" x14ac:dyDescent="0.2">
      <c r="A160" s="63">
        <v>159</v>
      </c>
      <c r="B160" s="32" t="s">
        <v>1360</v>
      </c>
      <c r="C160" s="1" t="s">
        <v>180</v>
      </c>
      <c r="D160" s="1" t="s">
        <v>246</v>
      </c>
      <c r="E160" s="37">
        <f>SUM(F160:I160)</f>
        <v>0</v>
      </c>
      <c r="F160">
        <f>IFERROR(VLOOKUP(B160,Jahorina!$L$2:$N$54,3,FALSE),0)</f>
        <v>0</v>
      </c>
      <c r="G160">
        <f>IFERROR(VLOOKUP(B160,Tornik!$P$2:$R$40,3,FALSE),0)</f>
        <v>0</v>
      </c>
      <c r="H160">
        <f>SUM(L160:N160)</f>
        <v>0</v>
      </c>
      <c r="I160">
        <f>IFERROR(VLOOKUP(B160,Durmitor!$L$2:$N$40,3,FALSE),0)</f>
        <v>0</v>
      </c>
      <c r="L160" s="26">
        <f>IFERROR(VLOOKUP(B160,'UT Midžor'!$Q$2:$S$40,3,FALSE),0)</f>
        <v>0</v>
      </c>
      <c r="M160" s="26">
        <f>IFERROR(VLOOKUP(B160,'UT Kopren'!$Q$2:$S$40,3,FALSE),0)</f>
        <v>0</v>
      </c>
      <c r="N160" s="26">
        <f>IFERROR(VLOOKUP(B160,'UT Dupljak'!$Q$2:$S$40,3,FALSE),0)</f>
        <v>0</v>
      </c>
    </row>
    <row r="161" spans="1:14" x14ac:dyDescent="0.2">
      <c r="A161" s="63">
        <v>160</v>
      </c>
      <c r="B161" s="32" t="s">
        <v>1361</v>
      </c>
      <c r="C161" s="1" t="s">
        <v>180</v>
      </c>
      <c r="D161" s="1" t="s">
        <v>246</v>
      </c>
      <c r="E161" s="37">
        <f>SUM(F161:I161)</f>
        <v>0</v>
      </c>
      <c r="F161">
        <f>IFERROR(VLOOKUP(B161,Jahorina!$L$2:$N$54,3,FALSE),0)</f>
        <v>0</v>
      </c>
      <c r="G161">
        <f>IFERROR(VLOOKUP(B161,Tornik!$P$2:$R$40,3,FALSE),0)</f>
        <v>0</v>
      </c>
      <c r="H161">
        <f>SUM(L161:N161)</f>
        <v>0</v>
      </c>
      <c r="I161">
        <f>IFERROR(VLOOKUP(B161,Durmitor!$L$2:$N$40,3,FALSE),0)</f>
        <v>0</v>
      </c>
      <c r="L161" s="26">
        <f>IFERROR(VLOOKUP(B161,'UT Midžor'!$Q$2:$S$40,3,FALSE),0)</f>
        <v>0</v>
      </c>
      <c r="M161" s="26">
        <f>IFERROR(VLOOKUP(B161,'UT Kopren'!$Q$2:$S$40,3,FALSE),0)</f>
        <v>0</v>
      </c>
      <c r="N161" s="26">
        <f>IFERROR(VLOOKUP(B161,'UT Dupljak'!$Q$2:$S$40,3,FALSE),0)</f>
        <v>0</v>
      </c>
    </row>
    <row r="162" spans="1:14" x14ac:dyDescent="0.2">
      <c r="A162" s="63">
        <v>161</v>
      </c>
      <c r="B162" s="32" t="s">
        <v>1362</v>
      </c>
      <c r="C162" s="1" t="s">
        <v>180</v>
      </c>
      <c r="D162" s="1" t="s">
        <v>246</v>
      </c>
      <c r="E162" s="37">
        <f>SUM(F162:I162)</f>
        <v>0</v>
      </c>
      <c r="F162">
        <f>IFERROR(VLOOKUP(B162,Jahorina!$L$2:$N$54,3,FALSE),0)</f>
        <v>0</v>
      </c>
      <c r="G162">
        <f>IFERROR(VLOOKUP(B162,Tornik!$P$2:$R$40,3,FALSE),0)</f>
        <v>0</v>
      </c>
      <c r="H162">
        <f>SUM(L162:N162)</f>
        <v>0</v>
      </c>
      <c r="I162">
        <f>IFERROR(VLOOKUP(B162,Durmitor!$L$2:$N$40,3,FALSE),0)</f>
        <v>0</v>
      </c>
      <c r="L162" s="26">
        <f>IFERROR(VLOOKUP(B162,'UT Midžor'!$Q$2:$S$40,3,FALSE),0)</f>
        <v>0</v>
      </c>
      <c r="M162" s="26">
        <f>IFERROR(VLOOKUP(B162,'UT Kopren'!$Q$2:$S$40,3,FALSE),0)</f>
        <v>0</v>
      </c>
      <c r="N162" s="26">
        <f>IFERROR(VLOOKUP(B162,'UT Dupljak'!$Q$2:$S$40,3,FALSE),0)</f>
        <v>0</v>
      </c>
    </row>
    <row r="163" spans="1:14" x14ac:dyDescent="0.2">
      <c r="A163" s="63">
        <v>162</v>
      </c>
      <c r="B163" s="32" t="s">
        <v>1363</v>
      </c>
      <c r="C163" s="1" t="s">
        <v>180</v>
      </c>
      <c r="D163" s="1" t="s">
        <v>246</v>
      </c>
      <c r="E163" s="37">
        <f>SUM(F163:I163)</f>
        <v>0</v>
      </c>
      <c r="F163">
        <f>IFERROR(VLOOKUP(B163,Jahorina!$L$2:$N$54,3,FALSE),0)</f>
        <v>0</v>
      </c>
      <c r="G163">
        <f>IFERROR(VLOOKUP(B163,Tornik!$P$2:$R$40,3,FALSE),0)</f>
        <v>0</v>
      </c>
      <c r="H163">
        <f>SUM(L163:N163)</f>
        <v>0</v>
      </c>
      <c r="I163">
        <f>IFERROR(VLOOKUP(B163,Durmitor!$L$2:$N$40,3,FALSE),0)</f>
        <v>0</v>
      </c>
      <c r="L163" s="26">
        <f>IFERROR(VLOOKUP(B163,'UT Midžor'!$Q$2:$S$40,3,FALSE),0)</f>
        <v>0</v>
      </c>
      <c r="M163" s="26">
        <f>IFERROR(VLOOKUP(B163,'UT Kopren'!$Q$2:$S$40,3,FALSE),0)</f>
        <v>0</v>
      </c>
      <c r="N163" s="26">
        <f>IFERROR(VLOOKUP(B163,'UT Dupljak'!$Q$2:$S$40,3,FALSE),0)</f>
        <v>0</v>
      </c>
    </row>
    <row r="164" spans="1:14" x14ac:dyDescent="0.2">
      <c r="A164" s="63">
        <v>163</v>
      </c>
      <c r="B164" s="32" t="s">
        <v>1364</v>
      </c>
      <c r="C164" s="1" t="s">
        <v>180</v>
      </c>
      <c r="D164" s="1" t="s">
        <v>246</v>
      </c>
      <c r="E164" s="37">
        <f>SUM(F164:I164)</f>
        <v>0</v>
      </c>
      <c r="F164">
        <f>IFERROR(VLOOKUP(B164,Jahorina!$L$2:$N$54,3,FALSE),0)</f>
        <v>0</v>
      </c>
      <c r="G164">
        <f>IFERROR(VLOOKUP(B164,Tornik!$P$2:$R$40,3,FALSE),0)</f>
        <v>0</v>
      </c>
      <c r="H164">
        <f>SUM(L164:N164)</f>
        <v>0</v>
      </c>
      <c r="I164">
        <f>IFERROR(VLOOKUP(B164,Durmitor!$L$2:$N$40,3,FALSE),0)</f>
        <v>0</v>
      </c>
      <c r="L164" s="26">
        <f>IFERROR(VLOOKUP(B164,'UT Midžor'!$Q$2:$S$40,3,FALSE),0)</f>
        <v>0</v>
      </c>
      <c r="M164" s="26">
        <f>IFERROR(VLOOKUP(B164,'UT Kopren'!$Q$2:$S$40,3,FALSE),0)</f>
        <v>0</v>
      </c>
      <c r="N164" s="26">
        <f>IFERROR(VLOOKUP(B164,'UT Dupljak'!$Q$2:$S$40,3,FALSE),0)</f>
        <v>0</v>
      </c>
    </row>
    <row r="165" spans="1:14" x14ac:dyDescent="0.2">
      <c r="A165" s="63">
        <v>164</v>
      </c>
      <c r="B165" s="32" t="s">
        <v>1365</v>
      </c>
      <c r="C165" s="1" t="s">
        <v>180</v>
      </c>
      <c r="D165" s="1" t="s">
        <v>246</v>
      </c>
      <c r="E165" s="37">
        <f>SUM(F165:I165)</f>
        <v>0</v>
      </c>
      <c r="F165">
        <f>IFERROR(VLOOKUP(B165,Jahorina!$L$2:$N$54,3,FALSE),0)</f>
        <v>0</v>
      </c>
      <c r="G165">
        <f>IFERROR(VLOOKUP(B165,Tornik!$P$2:$R$40,3,FALSE),0)</f>
        <v>0</v>
      </c>
      <c r="H165">
        <f>SUM(L165:N165)</f>
        <v>0</v>
      </c>
      <c r="I165">
        <f>IFERROR(VLOOKUP(B165,Durmitor!$L$2:$N$40,3,FALSE),0)</f>
        <v>0</v>
      </c>
      <c r="L165" s="26">
        <f>IFERROR(VLOOKUP(B165,'UT Midžor'!$Q$2:$S$40,3,FALSE),0)</f>
        <v>0</v>
      </c>
      <c r="M165" s="26">
        <f>IFERROR(VLOOKUP(B165,'UT Kopren'!$Q$2:$S$40,3,FALSE),0)</f>
        <v>0</v>
      </c>
      <c r="N165" s="26">
        <f>IFERROR(VLOOKUP(B165,'UT Dupljak'!$Q$2:$S$40,3,FALSE),0)</f>
        <v>0</v>
      </c>
    </row>
    <row r="166" spans="1:14" hidden="1" x14ac:dyDescent="0.2">
      <c r="A166" s="63">
        <v>165</v>
      </c>
      <c r="B166" s="29" t="s">
        <v>1152</v>
      </c>
      <c r="C166" s="1" t="s">
        <v>180</v>
      </c>
      <c r="D166" s="1" t="s">
        <v>1426</v>
      </c>
      <c r="E166" s="37">
        <f>SUM(F166:I166)</f>
        <v>0</v>
      </c>
      <c r="F166">
        <f>IFERROR(VLOOKUP(B166,Jahorina!$L$2:$N$54,3,FALSE),0)</f>
        <v>0</v>
      </c>
      <c r="G166">
        <f>IFERROR(VLOOKUP(B166,Tornik!$P$2:$R$40,3,FALSE),0)</f>
        <v>0</v>
      </c>
      <c r="H166">
        <f>SUM(L166:N166)</f>
        <v>0</v>
      </c>
      <c r="I166">
        <f>IFERROR(VLOOKUP(B166,Durmitor!$L$2:$N$40,3,FALSE),0)</f>
        <v>0</v>
      </c>
      <c r="L166" s="26">
        <f>IFERROR(VLOOKUP(B166,'UT Midžor'!$Q$2:$S$40,3,FALSE),0)</f>
        <v>0</v>
      </c>
      <c r="M166" s="26">
        <f>IFERROR(VLOOKUP(B166,'UT Kopren'!$Q$2:$S$40,3,FALSE),0)</f>
        <v>0</v>
      </c>
      <c r="N166" s="26">
        <f>IFERROR(VLOOKUP(B166,'UT Dupljak'!$Q$2:$S$40,3,FALSE),0)</f>
        <v>0</v>
      </c>
    </row>
    <row r="167" spans="1:14" hidden="1" x14ac:dyDescent="0.2">
      <c r="A167" s="63">
        <v>166</v>
      </c>
      <c r="B167" s="29" t="s">
        <v>1155</v>
      </c>
      <c r="C167" s="1" t="s">
        <v>180</v>
      </c>
      <c r="D167" s="1" t="s">
        <v>1426</v>
      </c>
      <c r="E167" s="37">
        <f>SUM(F167:I167)</f>
        <v>0</v>
      </c>
      <c r="F167">
        <f>IFERROR(VLOOKUP(B167,Jahorina!$L$2:$N$54,3,FALSE),0)</f>
        <v>0</v>
      </c>
      <c r="G167">
        <f>IFERROR(VLOOKUP(B167,Tornik!$P$2:$R$40,3,FALSE),0)</f>
        <v>0</v>
      </c>
      <c r="H167">
        <f>SUM(L167:N167)</f>
        <v>0</v>
      </c>
      <c r="I167">
        <f>IFERROR(VLOOKUP(B167,Durmitor!$L$2:$N$40,3,FALSE),0)</f>
        <v>0</v>
      </c>
      <c r="L167" s="26">
        <f>IFERROR(VLOOKUP(B167,'UT Midžor'!$Q$2:$S$40,3,FALSE),0)</f>
        <v>0</v>
      </c>
      <c r="M167" s="26">
        <f>IFERROR(VLOOKUP(B167,'UT Kopren'!$Q$2:$S$40,3,FALSE),0)</f>
        <v>0</v>
      </c>
      <c r="N167" s="26">
        <f>IFERROR(VLOOKUP(B167,'UT Dupljak'!$Q$2:$S$40,3,FALSE),0)</f>
        <v>0</v>
      </c>
    </row>
    <row r="168" spans="1:14" hidden="1" x14ac:dyDescent="0.2">
      <c r="A168" s="63">
        <v>167</v>
      </c>
      <c r="B168" s="29" t="s">
        <v>1159</v>
      </c>
      <c r="C168" s="1" t="s">
        <v>180</v>
      </c>
      <c r="D168" s="1" t="s">
        <v>466</v>
      </c>
      <c r="E168" s="37">
        <f>SUM(F168:I168)</f>
        <v>0</v>
      </c>
      <c r="F168">
        <f>IFERROR(VLOOKUP(B168,Jahorina!$L$2:$N$54,3,FALSE),0)</f>
        <v>0</v>
      </c>
      <c r="G168">
        <f>IFERROR(VLOOKUP(B168,Tornik!$P$2:$R$40,3,FALSE),0)</f>
        <v>0</v>
      </c>
      <c r="H168">
        <f>SUM(L168:N168)</f>
        <v>0</v>
      </c>
      <c r="I168">
        <f>IFERROR(VLOOKUP(B168,Durmitor!$L$2:$N$40,3,FALSE),0)</f>
        <v>0</v>
      </c>
      <c r="L168" s="26">
        <f>IFERROR(VLOOKUP(B168,'UT Midžor'!$Q$2:$S$40,3,FALSE),0)</f>
        <v>0</v>
      </c>
      <c r="M168" s="26">
        <f>IFERROR(VLOOKUP(B168,'UT Kopren'!$Q$2:$S$40,3,FALSE),0)</f>
        <v>0</v>
      </c>
      <c r="N168" s="26">
        <f>IFERROR(VLOOKUP(B168,'UT Dupljak'!$Q$2:$S$40,3,FALSE),0)</f>
        <v>0</v>
      </c>
    </row>
    <row r="169" spans="1:14" x14ac:dyDescent="0.2">
      <c r="A169" s="63">
        <v>168</v>
      </c>
      <c r="B169" s="32" t="s">
        <v>1174</v>
      </c>
      <c r="C169" s="1" t="s">
        <v>180</v>
      </c>
      <c r="D169" s="1" t="s">
        <v>246</v>
      </c>
      <c r="E169" s="37">
        <f>SUM(F169:I169)</f>
        <v>0</v>
      </c>
      <c r="F169">
        <f>IFERROR(VLOOKUP(B169,Jahorina!$L$2:$N$54,3,FALSE),0)</f>
        <v>0</v>
      </c>
      <c r="G169">
        <f>IFERROR(VLOOKUP(B169,Tornik!$P$2:$R$40,3,FALSE),0)</f>
        <v>0</v>
      </c>
      <c r="H169">
        <f>SUM(L169:N169)</f>
        <v>0</v>
      </c>
      <c r="I169">
        <f>IFERROR(VLOOKUP(B169,Durmitor!$L$2:$N$40,3,FALSE),0)</f>
        <v>0</v>
      </c>
      <c r="L169" s="26">
        <f>IFERROR(VLOOKUP(B169,'UT Midžor'!$Q$2:$S$40,3,FALSE),0)</f>
        <v>0</v>
      </c>
      <c r="M169" s="26">
        <f>IFERROR(VLOOKUP(B169,'UT Kopren'!$Q$2:$S$40,3,FALSE),0)</f>
        <v>0</v>
      </c>
      <c r="N169" s="26">
        <f>IFERROR(VLOOKUP(B169,'UT Dupljak'!$Q$2:$S$40,3,FALSE),0)</f>
        <v>0</v>
      </c>
    </row>
    <row r="170" spans="1:14" x14ac:dyDescent="0.2">
      <c r="A170" s="63">
        <v>169</v>
      </c>
      <c r="B170" s="32" t="s">
        <v>1175</v>
      </c>
      <c r="C170" s="1" t="s">
        <v>180</v>
      </c>
      <c r="D170" s="1" t="s">
        <v>246</v>
      </c>
      <c r="E170" s="37">
        <f>SUM(F170:I170)</f>
        <v>0</v>
      </c>
      <c r="F170">
        <f>IFERROR(VLOOKUP(B170,Jahorina!$L$2:$N$54,3,FALSE),0)</f>
        <v>0</v>
      </c>
      <c r="G170">
        <f>IFERROR(VLOOKUP(B170,Tornik!$P$2:$R$40,3,FALSE),0)</f>
        <v>0</v>
      </c>
      <c r="H170">
        <f>SUM(L170:N170)</f>
        <v>0</v>
      </c>
      <c r="I170">
        <f>IFERROR(VLOOKUP(B170,Durmitor!$L$2:$N$40,3,FALSE),0)</f>
        <v>0</v>
      </c>
      <c r="L170" s="26">
        <f>IFERROR(VLOOKUP(B170,'UT Midžor'!$Q$2:$S$40,3,FALSE),0)</f>
        <v>0</v>
      </c>
      <c r="M170" s="26">
        <f>IFERROR(VLOOKUP(B170,'UT Kopren'!$Q$2:$S$40,3,FALSE),0)</f>
        <v>0</v>
      </c>
      <c r="N170" s="26">
        <f>IFERROR(VLOOKUP(B170,'UT Dupljak'!$Q$2:$S$40,3,FALSE),0)</f>
        <v>0</v>
      </c>
    </row>
    <row r="171" spans="1:14" x14ac:dyDescent="0.2">
      <c r="A171" s="63">
        <v>170</v>
      </c>
      <c r="B171" s="32" t="s">
        <v>1176</v>
      </c>
      <c r="C171" s="1" t="s">
        <v>180</v>
      </c>
      <c r="D171" s="1" t="s">
        <v>246</v>
      </c>
      <c r="E171" s="37">
        <f>SUM(F171:I171)</f>
        <v>0</v>
      </c>
      <c r="F171">
        <f>IFERROR(VLOOKUP(B171,Jahorina!$L$2:$N$54,3,FALSE),0)</f>
        <v>0</v>
      </c>
      <c r="G171">
        <f>IFERROR(VLOOKUP(B171,Tornik!$P$2:$R$40,3,FALSE),0)</f>
        <v>0</v>
      </c>
      <c r="H171">
        <f>SUM(L171:N171)</f>
        <v>0</v>
      </c>
      <c r="I171">
        <f>IFERROR(VLOOKUP(B171,Durmitor!$L$2:$N$40,3,FALSE),0)</f>
        <v>0</v>
      </c>
      <c r="L171" s="26">
        <f>IFERROR(VLOOKUP(B171,'UT Midžor'!$Q$2:$S$40,3,FALSE),0)</f>
        <v>0</v>
      </c>
      <c r="M171" s="26">
        <f>IFERROR(VLOOKUP(B171,'UT Kopren'!$Q$2:$S$40,3,FALSE),0)</f>
        <v>0</v>
      </c>
      <c r="N171" s="26">
        <f>IFERROR(VLOOKUP(B171,'UT Dupljak'!$Q$2:$S$40,3,FALSE),0)</f>
        <v>0</v>
      </c>
    </row>
    <row r="172" spans="1:14" x14ac:dyDescent="0.2">
      <c r="A172" s="63">
        <v>171</v>
      </c>
      <c r="B172" s="32" t="s">
        <v>1177</v>
      </c>
      <c r="C172" s="1" t="s">
        <v>180</v>
      </c>
      <c r="D172" s="1" t="s">
        <v>246</v>
      </c>
      <c r="E172" s="37">
        <f>SUM(F172:I172)</f>
        <v>0</v>
      </c>
      <c r="F172">
        <f>IFERROR(VLOOKUP(B172,Jahorina!$L$2:$N$54,3,FALSE),0)</f>
        <v>0</v>
      </c>
      <c r="G172">
        <f>IFERROR(VLOOKUP(B172,Tornik!$P$2:$R$40,3,FALSE),0)</f>
        <v>0</v>
      </c>
      <c r="H172">
        <f>SUM(L172:N172)</f>
        <v>0</v>
      </c>
      <c r="I172">
        <f>IFERROR(VLOOKUP(B172,Durmitor!$L$2:$N$40,3,FALSE),0)</f>
        <v>0</v>
      </c>
      <c r="L172" s="26">
        <f>IFERROR(VLOOKUP(B172,'UT Midžor'!$Q$2:$S$40,3,FALSE),0)</f>
        <v>0</v>
      </c>
      <c r="M172" s="26">
        <f>IFERROR(VLOOKUP(B172,'UT Kopren'!$Q$2:$S$40,3,FALSE),0)</f>
        <v>0</v>
      </c>
      <c r="N172" s="26">
        <f>IFERROR(VLOOKUP(B172,'UT Dupljak'!$Q$2:$S$40,3,FALSE),0)</f>
        <v>0</v>
      </c>
    </row>
    <row r="173" spans="1:14" x14ac:dyDescent="0.2">
      <c r="A173" s="63">
        <v>172</v>
      </c>
      <c r="B173" s="32" t="s">
        <v>1178</v>
      </c>
      <c r="C173" s="1" t="s">
        <v>180</v>
      </c>
      <c r="D173" s="1" t="s">
        <v>246</v>
      </c>
      <c r="E173" s="37">
        <f>SUM(F173:I173)</f>
        <v>0</v>
      </c>
      <c r="F173">
        <f>IFERROR(VLOOKUP(B173,Jahorina!$L$2:$N$54,3,FALSE),0)</f>
        <v>0</v>
      </c>
      <c r="G173">
        <f>IFERROR(VLOOKUP(B173,Tornik!$P$2:$R$40,3,FALSE),0)</f>
        <v>0</v>
      </c>
      <c r="H173">
        <f>SUM(L173:N173)</f>
        <v>0</v>
      </c>
      <c r="I173">
        <f>IFERROR(VLOOKUP(B173,Durmitor!$L$2:$N$40,3,FALSE),0)</f>
        <v>0</v>
      </c>
      <c r="L173" s="26">
        <f>IFERROR(VLOOKUP(B173,'UT Midžor'!$Q$2:$S$40,3,FALSE),0)</f>
        <v>0</v>
      </c>
      <c r="M173" s="26">
        <f>IFERROR(VLOOKUP(B173,'UT Kopren'!$Q$2:$S$40,3,FALSE),0)</f>
        <v>0</v>
      </c>
      <c r="N173" s="26">
        <f>IFERROR(VLOOKUP(B173,'UT Dupljak'!$Q$2:$S$40,3,FALSE),0)</f>
        <v>0</v>
      </c>
    </row>
    <row r="174" spans="1:14" x14ac:dyDescent="0.2">
      <c r="A174" s="63">
        <v>173</v>
      </c>
      <c r="B174" s="32" t="s">
        <v>1179</v>
      </c>
      <c r="C174" s="1" t="s">
        <v>180</v>
      </c>
      <c r="D174" s="1" t="s">
        <v>246</v>
      </c>
      <c r="E174" s="37">
        <f>SUM(F174:I174)</f>
        <v>0</v>
      </c>
      <c r="F174">
        <f>IFERROR(VLOOKUP(B174,Jahorina!$L$2:$N$54,3,FALSE),0)</f>
        <v>0</v>
      </c>
      <c r="G174">
        <f>IFERROR(VLOOKUP(B174,Tornik!$P$2:$R$40,3,FALSE),0)</f>
        <v>0</v>
      </c>
      <c r="H174">
        <f>SUM(L174:N174)</f>
        <v>0</v>
      </c>
      <c r="I174">
        <f>IFERROR(VLOOKUP(B174,Durmitor!$L$2:$N$40,3,FALSE),0)</f>
        <v>0</v>
      </c>
      <c r="L174" s="26">
        <f>IFERROR(VLOOKUP(B174,'UT Midžor'!$Q$2:$S$40,3,FALSE),0)</f>
        <v>0</v>
      </c>
      <c r="M174" s="26">
        <f>IFERROR(VLOOKUP(B174,'UT Kopren'!$Q$2:$S$40,3,FALSE),0)</f>
        <v>0</v>
      </c>
      <c r="N174" s="26">
        <f>IFERROR(VLOOKUP(B174,'UT Dupljak'!$Q$2:$S$40,3,FALSE),0)</f>
        <v>0</v>
      </c>
    </row>
    <row r="175" spans="1:14" x14ac:dyDescent="0.2">
      <c r="A175" s="63">
        <v>174</v>
      </c>
      <c r="B175" s="32" t="s">
        <v>1180</v>
      </c>
      <c r="C175" s="1" t="s">
        <v>180</v>
      </c>
      <c r="D175" s="1" t="s">
        <v>246</v>
      </c>
      <c r="E175" s="37">
        <f>SUM(F175:I175)</f>
        <v>0</v>
      </c>
      <c r="F175">
        <f>IFERROR(VLOOKUP(B175,Jahorina!$L$2:$N$54,3,FALSE),0)</f>
        <v>0</v>
      </c>
      <c r="G175">
        <f>IFERROR(VLOOKUP(B175,Tornik!$P$2:$R$40,3,FALSE),0)</f>
        <v>0</v>
      </c>
      <c r="H175">
        <f>SUM(L175:N175)</f>
        <v>0</v>
      </c>
      <c r="I175">
        <f>IFERROR(VLOOKUP(B175,Durmitor!$L$2:$N$40,3,FALSE),0)</f>
        <v>0</v>
      </c>
      <c r="L175" s="26">
        <f>IFERROR(VLOOKUP(B175,'UT Midžor'!$Q$2:$S$40,3,FALSE),0)</f>
        <v>0</v>
      </c>
      <c r="M175" s="26">
        <f>IFERROR(VLOOKUP(B175,'UT Kopren'!$Q$2:$S$40,3,FALSE),0)</f>
        <v>0</v>
      </c>
      <c r="N175" s="26">
        <f>IFERROR(VLOOKUP(B175,'UT Dupljak'!$Q$2:$S$40,3,FALSE),0)</f>
        <v>0</v>
      </c>
    </row>
    <row r="176" spans="1:14" x14ac:dyDescent="0.2">
      <c r="A176" s="63">
        <v>175</v>
      </c>
      <c r="B176" s="32" t="s">
        <v>1181</v>
      </c>
      <c r="C176" s="1" t="s">
        <v>180</v>
      </c>
      <c r="D176" s="1" t="s">
        <v>246</v>
      </c>
      <c r="E176" s="37">
        <f>SUM(F176:I176)</f>
        <v>0</v>
      </c>
      <c r="F176">
        <f>IFERROR(VLOOKUP(B176,Jahorina!$L$2:$N$54,3,FALSE),0)</f>
        <v>0</v>
      </c>
      <c r="G176">
        <f>IFERROR(VLOOKUP(B176,Tornik!$P$2:$R$40,3,FALSE),0)</f>
        <v>0</v>
      </c>
      <c r="H176">
        <f>SUM(L176:N176)</f>
        <v>0</v>
      </c>
      <c r="I176">
        <f>IFERROR(VLOOKUP(B176,Durmitor!$L$2:$N$40,3,FALSE),0)</f>
        <v>0</v>
      </c>
      <c r="L176" s="26">
        <f>IFERROR(VLOOKUP(B176,'UT Midžor'!$Q$2:$S$40,3,FALSE),0)</f>
        <v>0</v>
      </c>
      <c r="M176" s="26">
        <f>IFERROR(VLOOKUP(B176,'UT Kopren'!$Q$2:$S$40,3,FALSE),0)</f>
        <v>0</v>
      </c>
      <c r="N176" s="26">
        <f>IFERROR(VLOOKUP(B176,'UT Dupljak'!$Q$2:$S$40,3,FALSE),0)</f>
        <v>0</v>
      </c>
    </row>
    <row r="177" spans="1:14" x14ac:dyDescent="0.2">
      <c r="A177" s="63">
        <v>176</v>
      </c>
      <c r="B177" s="32" t="s">
        <v>1182</v>
      </c>
      <c r="C177" s="1" t="s">
        <v>180</v>
      </c>
      <c r="D177" s="1" t="s">
        <v>246</v>
      </c>
      <c r="E177" s="37">
        <f>SUM(F177:I177)</f>
        <v>0</v>
      </c>
      <c r="F177">
        <f>IFERROR(VLOOKUP(B177,Jahorina!$L$2:$N$54,3,FALSE),0)</f>
        <v>0</v>
      </c>
      <c r="G177">
        <f>IFERROR(VLOOKUP(B177,Tornik!$P$2:$R$40,3,FALSE),0)</f>
        <v>0</v>
      </c>
      <c r="H177">
        <f>SUM(L177:N177)</f>
        <v>0</v>
      </c>
      <c r="I177">
        <f>IFERROR(VLOOKUP(B177,Durmitor!$L$2:$N$40,3,FALSE),0)</f>
        <v>0</v>
      </c>
      <c r="L177" s="26">
        <f>IFERROR(VLOOKUP(B177,'UT Midžor'!$Q$2:$S$40,3,FALSE),0)</f>
        <v>0</v>
      </c>
      <c r="M177" s="26">
        <f>IFERROR(VLOOKUP(B177,'UT Kopren'!$Q$2:$S$40,3,FALSE),0)</f>
        <v>0</v>
      </c>
      <c r="N177" s="26">
        <f>IFERROR(VLOOKUP(B177,'UT Dupljak'!$Q$2:$S$40,3,FALSE),0)</f>
        <v>0</v>
      </c>
    </row>
    <row r="178" spans="1:14" x14ac:dyDescent="0.2">
      <c r="A178" s="63">
        <v>177</v>
      </c>
      <c r="B178" s="32" t="s">
        <v>1183</v>
      </c>
      <c r="C178" s="1" t="s">
        <v>180</v>
      </c>
      <c r="D178" s="1" t="s">
        <v>246</v>
      </c>
      <c r="E178" s="37">
        <f>SUM(F178:I178)</f>
        <v>0</v>
      </c>
      <c r="F178">
        <f>IFERROR(VLOOKUP(B178,Jahorina!$L$2:$N$54,3,FALSE),0)</f>
        <v>0</v>
      </c>
      <c r="G178">
        <f>IFERROR(VLOOKUP(B178,Tornik!$P$2:$R$40,3,FALSE),0)</f>
        <v>0</v>
      </c>
      <c r="H178">
        <f>SUM(L178:N178)</f>
        <v>0</v>
      </c>
      <c r="I178">
        <f>IFERROR(VLOOKUP(B178,Durmitor!$L$2:$N$40,3,FALSE),0)</f>
        <v>0</v>
      </c>
      <c r="L178" s="26">
        <f>IFERROR(VLOOKUP(B178,'UT Midžor'!$Q$2:$S$40,3,FALSE),0)</f>
        <v>0</v>
      </c>
      <c r="M178" s="26">
        <f>IFERROR(VLOOKUP(B178,'UT Kopren'!$Q$2:$S$40,3,FALSE),0)</f>
        <v>0</v>
      </c>
      <c r="N178" s="26">
        <f>IFERROR(VLOOKUP(B178,'UT Dupljak'!$Q$2:$S$40,3,FALSE),0)</f>
        <v>0</v>
      </c>
    </row>
    <row r="179" spans="1:14" x14ac:dyDescent="0.2">
      <c r="A179" s="63">
        <v>178</v>
      </c>
      <c r="B179" s="32" t="s">
        <v>1184</v>
      </c>
      <c r="C179" s="1" t="s">
        <v>180</v>
      </c>
      <c r="D179" s="1" t="s">
        <v>246</v>
      </c>
      <c r="E179" s="37">
        <f>SUM(F179:I179)</f>
        <v>0</v>
      </c>
      <c r="F179">
        <f>IFERROR(VLOOKUP(B179,Jahorina!$L$2:$N$54,3,FALSE),0)</f>
        <v>0</v>
      </c>
      <c r="G179">
        <f>IFERROR(VLOOKUP(B179,Tornik!$P$2:$R$40,3,FALSE),0)</f>
        <v>0</v>
      </c>
      <c r="H179">
        <f>SUM(L179:N179)</f>
        <v>0</v>
      </c>
      <c r="I179">
        <f>IFERROR(VLOOKUP(B179,Durmitor!$L$2:$N$40,3,FALSE),0)</f>
        <v>0</v>
      </c>
      <c r="L179" s="26">
        <f>IFERROR(VLOOKUP(B179,'UT Midžor'!$Q$2:$S$40,3,FALSE),0)</f>
        <v>0</v>
      </c>
      <c r="M179" s="26">
        <f>IFERROR(VLOOKUP(B179,'UT Kopren'!$Q$2:$S$40,3,FALSE),0)</f>
        <v>0</v>
      </c>
      <c r="N179" s="26">
        <f>IFERROR(VLOOKUP(B179,'UT Dupljak'!$Q$2:$S$40,3,FALSE),0)</f>
        <v>0</v>
      </c>
    </row>
    <row r="180" spans="1:14" x14ac:dyDescent="0.2">
      <c r="A180" s="63">
        <v>179</v>
      </c>
      <c r="B180" s="32" t="s">
        <v>1185</v>
      </c>
      <c r="C180" s="1" t="s">
        <v>180</v>
      </c>
      <c r="D180" s="1" t="s">
        <v>246</v>
      </c>
      <c r="E180" s="37">
        <f>SUM(F180:I180)</f>
        <v>0</v>
      </c>
      <c r="F180">
        <f>IFERROR(VLOOKUP(B180,Jahorina!$L$2:$N$54,3,FALSE),0)</f>
        <v>0</v>
      </c>
      <c r="G180">
        <f>IFERROR(VLOOKUP(B180,Tornik!$P$2:$R$40,3,FALSE),0)</f>
        <v>0</v>
      </c>
      <c r="H180">
        <f>SUM(L180:N180)</f>
        <v>0</v>
      </c>
      <c r="I180">
        <f>IFERROR(VLOOKUP(B180,Durmitor!$L$2:$N$40,3,FALSE),0)</f>
        <v>0</v>
      </c>
      <c r="L180" s="26">
        <f>IFERROR(VLOOKUP(B180,'UT Midžor'!$Q$2:$S$40,3,FALSE),0)</f>
        <v>0</v>
      </c>
      <c r="M180" s="26">
        <f>IFERROR(VLOOKUP(B180,'UT Kopren'!$Q$2:$S$40,3,FALSE),0)</f>
        <v>0</v>
      </c>
      <c r="N180" s="26">
        <f>IFERROR(VLOOKUP(B180,'UT Dupljak'!$Q$2:$S$40,3,FALSE),0)</f>
        <v>0</v>
      </c>
    </row>
    <row r="181" spans="1:14" x14ac:dyDescent="0.2">
      <c r="A181" s="63">
        <v>180</v>
      </c>
      <c r="B181" s="32" t="s">
        <v>1186</v>
      </c>
      <c r="C181" s="1" t="s">
        <v>180</v>
      </c>
      <c r="D181" s="1" t="s">
        <v>246</v>
      </c>
      <c r="E181" s="37">
        <f>SUM(F181:I181)</f>
        <v>0</v>
      </c>
      <c r="F181">
        <f>IFERROR(VLOOKUP(B181,Jahorina!$L$2:$N$54,3,FALSE),0)</f>
        <v>0</v>
      </c>
      <c r="G181">
        <f>IFERROR(VLOOKUP(B181,Tornik!$P$2:$R$40,3,FALSE),0)</f>
        <v>0</v>
      </c>
      <c r="H181">
        <f>SUM(L181:N181)</f>
        <v>0</v>
      </c>
      <c r="I181">
        <f>IFERROR(VLOOKUP(B181,Durmitor!$L$2:$N$40,3,FALSE),0)</f>
        <v>0</v>
      </c>
      <c r="L181" s="26">
        <f>IFERROR(VLOOKUP(B181,'UT Midžor'!$Q$2:$S$40,3,FALSE),0)</f>
        <v>0</v>
      </c>
      <c r="M181" s="26">
        <f>IFERROR(VLOOKUP(B181,'UT Kopren'!$Q$2:$S$40,3,FALSE),0)</f>
        <v>0</v>
      </c>
      <c r="N181" s="26">
        <f>IFERROR(VLOOKUP(B181,'UT Dupljak'!$Q$2:$S$40,3,FALSE),0)</f>
        <v>0</v>
      </c>
    </row>
    <row r="182" spans="1:14" x14ac:dyDescent="0.2">
      <c r="A182" s="63">
        <v>181</v>
      </c>
      <c r="B182" s="32" t="s">
        <v>1187</v>
      </c>
      <c r="C182" s="1" t="s">
        <v>180</v>
      </c>
      <c r="D182" s="1" t="s">
        <v>246</v>
      </c>
      <c r="E182" s="37">
        <f>SUM(F182:I182)</f>
        <v>0</v>
      </c>
      <c r="F182">
        <f>IFERROR(VLOOKUP(B182,Jahorina!$L$2:$N$54,3,FALSE),0)</f>
        <v>0</v>
      </c>
      <c r="G182">
        <f>IFERROR(VLOOKUP(B182,Tornik!$P$2:$R$40,3,FALSE),0)</f>
        <v>0</v>
      </c>
      <c r="H182">
        <f>SUM(L182:N182)</f>
        <v>0</v>
      </c>
      <c r="I182">
        <f>IFERROR(VLOOKUP(B182,Durmitor!$L$2:$N$40,3,FALSE),0)</f>
        <v>0</v>
      </c>
      <c r="L182" s="26">
        <f>IFERROR(VLOOKUP(B182,'UT Midžor'!$Q$2:$S$40,3,FALSE),0)</f>
        <v>0</v>
      </c>
      <c r="M182" s="26">
        <f>IFERROR(VLOOKUP(B182,'UT Kopren'!$Q$2:$S$40,3,FALSE),0)</f>
        <v>0</v>
      </c>
      <c r="N182" s="26">
        <f>IFERROR(VLOOKUP(B182,'UT Dupljak'!$Q$2:$S$40,3,FALSE),0)</f>
        <v>0</v>
      </c>
    </row>
    <row r="183" spans="1:14" x14ac:dyDescent="0.2">
      <c r="A183" s="63">
        <v>182</v>
      </c>
      <c r="B183" s="32" t="s">
        <v>1188</v>
      </c>
      <c r="C183" s="1" t="s">
        <v>180</v>
      </c>
      <c r="D183" s="1" t="s">
        <v>246</v>
      </c>
      <c r="E183" s="37">
        <f>SUM(F183:I183)</f>
        <v>0</v>
      </c>
      <c r="F183">
        <f>IFERROR(VLOOKUP(B183,Jahorina!$L$2:$N$54,3,FALSE),0)</f>
        <v>0</v>
      </c>
      <c r="G183">
        <f>IFERROR(VLOOKUP(B183,Tornik!$P$2:$R$40,3,FALSE),0)</f>
        <v>0</v>
      </c>
      <c r="H183">
        <f>SUM(L183:N183)</f>
        <v>0</v>
      </c>
      <c r="I183">
        <f>IFERROR(VLOOKUP(B183,Durmitor!$L$2:$N$40,3,FALSE),0)</f>
        <v>0</v>
      </c>
      <c r="L183" s="26">
        <f>IFERROR(VLOOKUP(B183,'UT Midžor'!$Q$2:$S$40,3,FALSE),0)</f>
        <v>0</v>
      </c>
      <c r="M183" s="26">
        <f>IFERROR(VLOOKUP(B183,'UT Kopren'!$Q$2:$S$40,3,FALSE),0)</f>
        <v>0</v>
      </c>
      <c r="N183" s="26">
        <f>IFERROR(VLOOKUP(B183,'UT Dupljak'!$Q$2:$S$40,3,FALSE),0)</f>
        <v>0</v>
      </c>
    </row>
    <row r="184" spans="1:14" x14ac:dyDescent="0.2">
      <c r="A184" s="63">
        <v>183</v>
      </c>
      <c r="B184" s="32" t="s">
        <v>1189</v>
      </c>
      <c r="C184" s="1" t="s">
        <v>180</v>
      </c>
      <c r="D184" s="1" t="s">
        <v>246</v>
      </c>
      <c r="E184" s="37">
        <f>SUM(F184:I184)</f>
        <v>0</v>
      </c>
      <c r="F184">
        <f>IFERROR(VLOOKUP(B184,Jahorina!$L$2:$N$54,3,FALSE),0)</f>
        <v>0</v>
      </c>
      <c r="G184">
        <f>IFERROR(VLOOKUP(B184,Tornik!$P$2:$R$40,3,FALSE),0)</f>
        <v>0</v>
      </c>
      <c r="H184">
        <f>SUM(L184:N184)</f>
        <v>0</v>
      </c>
      <c r="I184">
        <f>IFERROR(VLOOKUP(B184,Durmitor!$L$2:$N$40,3,FALSE),0)</f>
        <v>0</v>
      </c>
      <c r="L184" s="26">
        <f>IFERROR(VLOOKUP(B184,'UT Midžor'!$Q$2:$S$40,3,FALSE),0)</f>
        <v>0</v>
      </c>
      <c r="M184" s="26">
        <f>IFERROR(VLOOKUP(B184,'UT Kopren'!$Q$2:$S$40,3,FALSE),0)</f>
        <v>0</v>
      </c>
      <c r="N184" s="26">
        <f>IFERROR(VLOOKUP(B184,'UT Dupljak'!$Q$2:$S$40,3,FALSE),0)</f>
        <v>0</v>
      </c>
    </row>
    <row r="185" spans="1:14" x14ac:dyDescent="0.2">
      <c r="A185" s="63">
        <v>184</v>
      </c>
      <c r="B185" s="32" t="s">
        <v>1190</v>
      </c>
      <c r="C185" s="1" t="s">
        <v>180</v>
      </c>
      <c r="D185" s="1" t="s">
        <v>246</v>
      </c>
      <c r="E185" s="37">
        <f>SUM(F185:I185)</f>
        <v>0</v>
      </c>
      <c r="F185">
        <f>IFERROR(VLOOKUP(B185,Jahorina!$L$2:$N$54,3,FALSE),0)</f>
        <v>0</v>
      </c>
      <c r="G185">
        <f>IFERROR(VLOOKUP(B185,Tornik!$P$2:$R$40,3,FALSE),0)</f>
        <v>0</v>
      </c>
      <c r="H185">
        <f>SUM(L185:N185)</f>
        <v>0</v>
      </c>
      <c r="I185">
        <f>IFERROR(VLOOKUP(B185,Durmitor!$L$2:$N$40,3,FALSE),0)</f>
        <v>0</v>
      </c>
      <c r="L185" s="26">
        <f>IFERROR(VLOOKUP(B185,'UT Midžor'!$Q$2:$S$40,3,FALSE),0)</f>
        <v>0</v>
      </c>
      <c r="M185" s="26">
        <f>IFERROR(VLOOKUP(B185,'UT Kopren'!$Q$2:$S$40,3,FALSE),0)</f>
        <v>0</v>
      </c>
      <c r="N185" s="26">
        <f>IFERROR(VLOOKUP(B185,'UT Dupljak'!$Q$2:$S$40,3,FALSE),0)</f>
        <v>0</v>
      </c>
    </row>
    <row r="186" spans="1:14" x14ac:dyDescent="0.2">
      <c r="A186" s="63">
        <v>185</v>
      </c>
      <c r="B186" s="32" t="s">
        <v>1191</v>
      </c>
      <c r="C186" s="1" t="s">
        <v>180</v>
      </c>
      <c r="D186" s="1" t="s">
        <v>246</v>
      </c>
      <c r="E186" s="37">
        <f>SUM(F186:I186)</f>
        <v>0</v>
      </c>
      <c r="F186">
        <f>IFERROR(VLOOKUP(B186,Jahorina!$L$2:$N$54,3,FALSE),0)</f>
        <v>0</v>
      </c>
      <c r="G186">
        <f>IFERROR(VLOOKUP(B186,Tornik!$P$2:$R$40,3,FALSE),0)</f>
        <v>0</v>
      </c>
      <c r="H186">
        <f>SUM(L186:N186)</f>
        <v>0</v>
      </c>
      <c r="I186">
        <f>IFERROR(VLOOKUP(B186,Durmitor!$L$2:$N$40,3,FALSE),0)</f>
        <v>0</v>
      </c>
      <c r="L186" s="26">
        <f>IFERROR(VLOOKUP(B186,'UT Midžor'!$Q$2:$S$40,3,FALSE),0)</f>
        <v>0</v>
      </c>
      <c r="M186" s="26">
        <f>IFERROR(VLOOKUP(B186,'UT Kopren'!$Q$2:$S$40,3,FALSE),0)</f>
        <v>0</v>
      </c>
      <c r="N186" s="26">
        <f>IFERROR(VLOOKUP(B186,'UT Dupljak'!$Q$2:$S$40,3,FALSE),0)</f>
        <v>0</v>
      </c>
    </row>
    <row r="187" spans="1:14" x14ac:dyDescent="0.2">
      <c r="A187" s="63">
        <v>186</v>
      </c>
      <c r="B187" s="32" t="s">
        <v>1192</v>
      </c>
      <c r="C187" s="1" t="s">
        <v>180</v>
      </c>
      <c r="D187" s="1" t="s">
        <v>246</v>
      </c>
      <c r="E187" s="37">
        <f>SUM(F187:I187)</f>
        <v>0</v>
      </c>
      <c r="F187">
        <f>IFERROR(VLOOKUP(B187,Jahorina!$L$2:$N$54,3,FALSE),0)</f>
        <v>0</v>
      </c>
      <c r="G187">
        <f>IFERROR(VLOOKUP(B187,Tornik!$P$2:$R$40,3,FALSE),0)</f>
        <v>0</v>
      </c>
      <c r="H187">
        <f>SUM(L187:N187)</f>
        <v>0</v>
      </c>
      <c r="I187">
        <f>IFERROR(VLOOKUP(B187,Durmitor!$L$2:$N$40,3,FALSE),0)</f>
        <v>0</v>
      </c>
      <c r="L187" s="26">
        <f>IFERROR(VLOOKUP(B187,'UT Midžor'!$Q$2:$S$40,3,FALSE),0)</f>
        <v>0</v>
      </c>
      <c r="M187" s="26">
        <f>IFERROR(VLOOKUP(B187,'UT Kopren'!$Q$2:$S$40,3,FALSE),0)</f>
        <v>0</v>
      </c>
      <c r="N187" s="26">
        <f>IFERROR(VLOOKUP(B187,'UT Dupljak'!$Q$2:$S$40,3,FALSE),0)</f>
        <v>0</v>
      </c>
    </row>
    <row r="188" spans="1:14" x14ac:dyDescent="0.2">
      <c r="A188" s="63">
        <v>187</v>
      </c>
      <c r="B188" s="32" t="s">
        <v>1193</v>
      </c>
      <c r="C188" s="1" t="s">
        <v>180</v>
      </c>
      <c r="D188" s="1" t="s">
        <v>246</v>
      </c>
      <c r="E188" s="37">
        <f>SUM(F188:I188)</f>
        <v>0</v>
      </c>
      <c r="F188">
        <f>IFERROR(VLOOKUP(B188,Jahorina!$L$2:$N$54,3,FALSE),0)</f>
        <v>0</v>
      </c>
      <c r="G188">
        <f>IFERROR(VLOOKUP(B188,Tornik!$P$2:$R$40,3,FALSE),0)</f>
        <v>0</v>
      </c>
      <c r="H188">
        <f>SUM(L188:N188)</f>
        <v>0</v>
      </c>
      <c r="I188">
        <f>IFERROR(VLOOKUP(B188,Durmitor!$L$2:$N$40,3,FALSE),0)</f>
        <v>0</v>
      </c>
      <c r="L188" s="26">
        <f>IFERROR(VLOOKUP(B188,'UT Midžor'!$Q$2:$S$40,3,FALSE),0)</f>
        <v>0</v>
      </c>
      <c r="M188" s="26">
        <f>IFERROR(VLOOKUP(B188,'UT Kopren'!$Q$2:$S$40,3,FALSE),0)</f>
        <v>0</v>
      </c>
      <c r="N188" s="26">
        <f>IFERROR(VLOOKUP(B188,'UT Dupljak'!$Q$2:$S$40,3,FALSE),0)</f>
        <v>0</v>
      </c>
    </row>
    <row r="189" spans="1:14" hidden="1" x14ac:dyDescent="0.2">
      <c r="A189" s="63">
        <v>188</v>
      </c>
      <c r="B189" s="29" t="s">
        <v>1194</v>
      </c>
      <c r="C189" s="1" t="s">
        <v>180</v>
      </c>
      <c r="D189" s="1" t="s">
        <v>254</v>
      </c>
      <c r="E189" s="37">
        <f>SUM(F189:I189)</f>
        <v>0</v>
      </c>
      <c r="F189">
        <f>IFERROR(VLOOKUP(B189,Jahorina!$L$2:$N$54,3,FALSE),0)</f>
        <v>0</v>
      </c>
      <c r="G189">
        <f>IFERROR(VLOOKUP(B189,Tornik!$P$2:$R$40,3,FALSE),0)</f>
        <v>0</v>
      </c>
      <c r="H189">
        <f>SUM(L189:N189)</f>
        <v>0</v>
      </c>
      <c r="I189">
        <f>IFERROR(VLOOKUP(B189,Durmitor!$L$2:$N$40,3,FALSE),0)</f>
        <v>0</v>
      </c>
      <c r="L189" s="26">
        <f>IFERROR(VLOOKUP(B189,'UT Midžor'!$Q$2:$S$40,3,FALSE),0)</f>
        <v>0</v>
      </c>
      <c r="M189" s="26">
        <f>IFERROR(VLOOKUP(B189,'UT Kopren'!$Q$2:$S$40,3,FALSE),0)</f>
        <v>0</v>
      </c>
      <c r="N189" s="26">
        <f>IFERROR(VLOOKUP(B189,'UT Dupljak'!$Q$2:$S$40,3,FALSE),0)</f>
        <v>0</v>
      </c>
    </row>
    <row r="190" spans="1:14" x14ac:dyDescent="0.2">
      <c r="A190" s="63">
        <v>189</v>
      </c>
      <c r="B190" s="32" t="s">
        <v>1195</v>
      </c>
      <c r="C190" s="1" t="s">
        <v>180</v>
      </c>
      <c r="D190" s="1" t="s">
        <v>246</v>
      </c>
      <c r="E190" s="37">
        <f>SUM(F190:I190)</f>
        <v>0</v>
      </c>
      <c r="F190">
        <f>IFERROR(VLOOKUP(B190,Jahorina!$L$2:$N$54,3,FALSE),0)</f>
        <v>0</v>
      </c>
      <c r="G190">
        <f>IFERROR(VLOOKUP(B190,Tornik!$P$2:$R$40,3,FALSE),0)</f>
        <v>0</v>
      </c>
      <c r="H190">
        <f>SUM(L190:N190)</f>
        <v>0</v>
      </c>
      <c r="I190">
        <f>IFERROR(VLOOKUP(B190,Durmitor!$L$2:$N$40,3,FALSE),0)</f>
        <v>0</v>
      </c>
      <c r="L190" s="26">
        <f>IFERROR(VLOOKUP(B190,'UT Midžor'!$Q$2:$S$40,3,FALSE),0)</f>
        <v>0</v>
      </c>
      <c r="M190" s="26">
        <f>IFERROR(VLOOKUP(B190,'UT Kopren'!$Q$2:$S$40,3,FALSE),0)</f>
        <v>0</v>
      </c>
      <c r="N190" s="26">
        <f>IFERROR(VLOOKUP(B190,'UT Dupljak'!$Q$2:$S$40,3,FALSE),0)</f>
        <v>0</v>
      </c>
    </row>
    <row r="191" spans="1:14" x14ac:dyDescent="0.2">
      <c r="A191" s="63">
        <v>190</v>
      </c>
      <c r="B191" s="32" t="s">
        <v>1196</v>
      </c>
      <c r="C191" s="1" t="s">
        <v>180</v>
      </c>
      <c r="D191" s="1" t="s">
        <v>246</v>
      </c>
      <c r="E191" s="37">
        <f>SUM(F191:I191)</f>
        <v>0</v>
      </c>
      <c r="F191">
        <f>IFERROR(VLOOKUP(B191,Jahorina!$L$2:$N$54,3,FALSE),0)</f>
        <v>0</v>
      </c>
      <c r="G191">
        <f>IFERROR(VLOOKUP(B191,Tornik!$P$2:$R$40,3,FALSE),0)</f>
        <v>0</v>
      </c>
      <c r="H191">
        <f>SUM(L191:N191)</f>
        <v>0</v>
      </c>
      <c r="I191">
        <f>IFERROR(VLOOKUP(B191,Durmitor!$L$2:$N$40,3,FALSE),0)</f>
        <v>0</v>
      </c>
      <c r="L191" s="26">
        <f>IFERROR(VLOOKUP(B191,'UT Midžor'!$Q$2:$S$40,3,FALSE),0)</f>
        <v>0</v>
      </c>
      <c r="M191" s="26">
        <f>IFERROR(VLOOKUP(B191,'UT Kopren'!$Q$2:$S$40,3,FALSE),0)</f>
        <v>0</v>
      </c>
      <c r="N191" s="26">
        <f>IFERROR(VLOOKUP(B191,'UT Dupljak'!$Q$2:$S$40,3,FALSE),0)</f>
        <v>0</v>
      </c>
    </row>
    <row r="192" spans="1:14" x14ac:dyDescent="0.2">
      <c r="A192" s="63">
        <v>191</v>
      </c>
      <c r="B192" s="32" t="s">
        <v>1197</v>
      </c>
      <c r="C192" s="1" t="s">
        <v>180</v>
      </c>
      <c r="D192" s="1" t="s">
        <v>246</v>
      </c>
      <c r="E192" s="37">
        <f>SUM(F192:I192)</f>
        <v>0</v>
      </c>
      <c r="F192">
        <f>IFERROR(VLOOKUP(B192,Jahorina!$L$2:$N$54,3,FALSE),0)</f>
        <v>0</v>
      </c>
      <c r="G192">
        <f>IFERROR(VLOOKUP(B192,Tornik!$P$2:$R$40,3,FALSE),0)</f>
        <v>0</v>
      </c>
      <c r="H192">
        <f>SUM(L192:N192)</f>
        <v>0</v>
      </c>
      <c r="I192">
        <f>IFERROR(VLOOKUP(B192,Durmitor!$L$2:$N$40,3,FALSE),0)</f>
        <v>0</v>
      </c>
      <c r="L192" s="26">
        <f>IFERROR(VLOOKUP(B192,'UT Midžor'!$Q$2:$S$40,3,FALSE),0)</f>
        <v>0</v>
      </c>
      <c r="M192" s="26">
        <f>IFERROR(VLOOKUP(B192,'UT Kopren'!$Q$2:$S$40,3,FALSE),0)</f>
        <v>0</v>
      </c>
      <c r="N192" s="26">
        <f>IFERROR(VLOOKUP(B192,'UT Dupljak'!$Q$2:$S$40,3,FALSE),0)</f>
        <v>0</v>
      </c>
    </row>
    <row r="193" spans="1:14" x14ac:dyDescent="0.2">
      <c r="A193" s="63">
        <v>192</v>
      </c>
      <c r="B193" s="32" t="s">
        <v>1198</v>
      </c>
      <c r="C193" s="1" t="s">
        <v>180</v>
      </c>
      <c r="D193" s="1" t="s">
        <v>246</v>
      </c>
      <c r="E193" s="37">
        <f>SUM(F193:I193)</f>
        <v>0</v>
      </c>
      <c r="F193">
        <f>IFERROR(VLOOKUP(B193,Jahorina!$L$2:$N$54,3,FALSE),0)</f>
        <v>0</v>
      </c>
      <c r="G193">
        <f>IFERROR(VLOOKUP(B193,Tornik!$P$2:$R$40,3,FALSE),0)</f>
        <v>0</v>
      </c>
      <c r="H193">
        <f>SUM(L193:N193)</f>
        <v>0</v>
      </c>
      <c r="I193">
        <f>IFERROR(VLOOKUP(B193,Durmitor!$L$2:$N$40,3,FALSE),0)</f>
        <v>0</v>
      </c>
      <c r="L193" s="26">
        <f>IFERROR(VLOOKUP(B193,'UT Midžor'!$Q$2:$S$40,3,FALSE),0)</f>
        <v>0</v>
      </c>
      <c r="M193" s="26">
        <f>IFERROR(VLOOKUP(B193,'UT Kopren'!$Q$2:$S$40,3,FALSE),0)</f>
        <v>0</v>
      </c>
      <c r="N193" s="26">
        <f>IFERROR(VLOOKUP(B193,'UT Dupljak'!$Q$2:$S$40,3,FALSE),0)</f>
        <v>0</v>
      </c>
    </row>
    <row r="194" spans="1:14" x14ac:dyDescent="0.2">
      <c r="A194" s="63">
        <v>193</v>
      </c>
      <c r="B194" s="32" t="s">
        <v>1199</v>
      </c>
      <c r="C194" s="1" t="s">
        <v>180</v>
      </c>
      <c r="D194" s="1" t="s">
        <v>246</v>
      </c>
      <c r="E194" s="37">
        <f>SUM(F194:I194)</f>
        <v>0</v>
      </c>
      <c r="F194">
        <f>IFERROR(VLOOKUP(B194,Jahorina!$L$2:$N$54,3,FALSE),0)</f>
        <v>0</v>
      </c>
      <c r="G194">
        <f>IFERROR(VLOOKUP(B194,Tornik!$P$2:$R$40,3,FALSE),0)</f>
        <v>0</v>
      </c>
      <c r="H194">
        <f>SUM(L194:N194)</f>
        <v>0</v>
      </c>
      <c r="I194">
        <f>IFERROR(VLOOKUP(B194,Durmitor!$L$2:$N$40,3,FALSE),0)</f>
        <v>0</v>
      </c>
      <c r="L194" s="26">
        <f>IFERROR(VLOOKUP(B194,'UT Midžor'!$Q$2:$S$40,3,FALSE),0)</f>
        <v>0</v>
      </c>
      <c r="M194" s="26">
        <f>IFERROR(VLOOKUP(B194,'UT Kopren'!$Q$2:$S$40,3,FALSE),0)</f>
        <v>0</v>
      </c>
      <c r="N194" s="26">
        <f>IFERROR(VLOOKUP(B194,'UT Dupljak'!$Q$2:$S$40,3,FALSE),0)</f>
        <v>0</v>
      </c>
    </row>
    <row r="195" spans="1:14" x14ac:dyDescent="0.2">
      <c r="A195" s="63">
        <v>194</v>
      </c>
      <c r="B195" s="32" t="s">
        <v>1200</v>
      </c>
      <c r="C195" s="1" t="s">
        <v>180</v>
      </c>
      <c r="D195" s="1" t="s">
        <v>246</v>
      </c>
      <c r="E195" s="37">
        <f>SUM(F195:I195)</f>
        <v>0</v>
      </c>
      <c r="F195">
        <f>IFERROR(VLOOKUP(B195,Jahorina!$L$2:$N$54,3,FALSE),0)</f>
        <v>0</v>
      </c>
      <c r="G195">
        <f>IFERROR(VLOOKUP(B195,Tornik!$P$2:$R$40,3,FALSE),0)</f>
        <v>0</v>
      </c>
      <c r="H195">
        <f>SUM(L195:N195)</f>
        <v>0</v>
      </c>
      <c r="I195">
        <f>IFERROR(VLOOKUP(B195,Durmitor!$L$2:$N$40,3,FALSE),0)</f>
        <v>0</v>
      </c>
      <c r="L195" s="26">
        <f>IFERROR(VLOOKUP(B195,'UT Midžor'!$Q$2:$S$40,3,FALSE),0)</f>
        <v>0</v>
      </c>
      <c r="M195" s="26">
        <f>IFERROR(VLOOKUP(B195,'UT Kopren'!$Q$2:$S$40,3,FALSE),0)</f>
        <v>0</v>
      </c>
      <c r="N195" s="26">
        <f>IFERROR(VLOOKUP(B195,'UT Dupljak'!$Q$2:$S$40,3,FALSE),0)</f>
        <v>0</v>
      </c>
    </row>
    <row r="196" spans="1:14" x14ac:dyDescent="0.2">
      <c r="A196" s="63">
        <v>195</v>
      </c>
      <c r="B196" s="32" t="s">
        <v>1201</v>
      </c>
      <c r="C196" s="1" t="s">
        <v>180</v>
      </c>
      <c r="D196" s="1" t="s">
        <v>246</v>
      </c>
      <c r="E196" s="37">
        <f>SUM(F196:I196)</f>
        <v>0</v>
      </c>
      <c r="F196">
        <f>IFERROR(VLOOKUP(B196,Jahorina!$L$2:$N$54,3,FALSE),0)</f>
        <v>0</v>
      </c>
      <c r="G196">
        <f>IFERROR(VLOOKUP(B196,Tornik!$P$2:$R$40,3,FALSE),0)</f>
        <v>0</v>
      </c>
      <c r="H196">
        <f>SUM(L196:N196)</f>
        <v>0</v>
      </c>
      <c r="I196">
        <f>IFERROR(VLOOKUP(B196,Durmitor!$L$2:$N$40,3,FALSE),0)</f>
        <v>0</v>
      </c>
      <c r="L196" s="26">
        <f>IFERROR(VLOOKUP(B196,'UT Midžor'!$Q$2:$S$40,3,FALSE),0)</f>
        <v>0</v>
      </c>
      <c r="M196" s="26">
        <f>IFERROR(VLOOKUP(B196,'UT Kopren'!$Q$2:$S$40,3,FALSE),0)</f>
        <v>0</v>
      </c>
      <c r="N196" s="26">
        <f>IFERROR(VLOOKUP(B196,'UT Dupljak'!$Q$2:$S$40,3,FALSE),0)</f>
        <v>0</v>
      </c>
    </row>
    <row r="197" spans="1:14" x14ac:dyDescent="0.2">
      <c r="A197" s="63">
        <v>196</v>
      </c>
      <c r="B197" s="32" t="s">
        <v>1202</v>
      </c>
      <c r="C197" s="1" t="s">
        <v>180</v>
      </c>
      <c r="D197" s="1" t="s">
        <v>246</v>
      </c>
      <c r="E197" s="37">
        <f>SUM(F197:I197)</f>
        <v>0</v>
      </c>
      <c r="F197">
        <f>IFERROR(VLOOKUP(B197,Jahorina!$L$2:$N$54,3,FALSE),0)</f>
        <v>0</v>
      </c>
      <c r="G197">
        <f>IFERROR(VLOOKUP(B197,Tornik!$P$2:$R$40,3,FALSE),0)</f>
        <v>0</v>
      </c>
      <c r="H197">
        <f>SUM(L197:N197)</f>
        <v>0</v>
      </c>
      <c r="I197">
        <f>IFERROR(VLOOKUP(B197,Durmitor!$L$2:$N$40,3,FALSE),0)</f>
        <v>0</v>
      </c>
      <c r="L197" s="26">
        <f>IFERROR(VLOOKUP(B197,'UT Midžor'!$Q$2:$S$40,3,FALSE),0)</f>
        <v>0</v>
      </c>
      <c r="M197" s="26">
        <f>IFERROR(VLOOKUP(B197,'UT Kopren'!$Q$2:$S$40,3,FALSE),0)</f>
        <v>0</v>
      </c>
      <c r="N197" s="26">
        <f>IFERROR(VLOOKUP(B197,'UT Dupljak'!$Q$2:$S$40,3,FALSE),0)</f>
        <v>0</v>
      </c>
    </row>
    <row r="198" spans="1:14" x14ac:dyDescent="0.2">
      <c r="A198" s="63">
        <v>197</v>
      </c>
      <c r="B198" s="32" t="s">
        <v>1366</v>
      </c>
      <c r="C198" s="1" t="s">
        <v>180</v>
      </c>
      <c r="D198" s="1" t="s">
        <v>246</v>
      </c>
      <c r="E198" s="37">
        <f>SUM(F198:I198)</f>
        <v>0</v>
      </c>
      <c r="F198">
        <f>IFERROR(VLOOKUP(B198,Jahorina!$L$2:$N$54,3,FALSE),0)</f>
        <v>0</v>
      </c>
      <c r="G198">
        <f>IFERROR(VLOOKUP(B198,Tornik!$P$2:$R$40,3,FALSE),0)</f>
        <v>0</v>
      </c>
      <c r="H198">
        <f>SUM(L198:N198)</f>
        <v>0</v>
      </c>
      <c r="I198">
        <f>IFERROR(VLOOKUP(B198,Durmitor!$L$2:$N$40,3,FALSE),0)</f>
        <v>0</v>
      </c>
      <c r="L198" s="26">
        <f>IFERROR(VLOOKUP(B198,'UT Midžor'!$Q$2:$S$40,3,FALSE),0)</f>
        <v>0</v>
      </c>
      <c r="M198" s="26">
        <f>IFERROR(VLOOKUP(B198,'UT Kopren'!$Q$2:$S$40,3,FALSE),0)</f>
        <v>0</v>
      </c>
      <c r="N198" s="26">
        <f>IFERROR(VLOOKUP(B198,'UT Dupljak'!$Q$2:$S$40,3,FALSE),0)</f>
        <v>0</v>
      </c>
    </row>
    <row r="199" spans="1:14" hidden="1" x14ac:dyDescent="0.2">
      <c r="A199" s="63">
        <v>198</v>
      </c>
      <c r="B199" s="29" t="s">
        <v>1367</v>
      </c>
      <c r="C199" s="1" t="s">
        <v>180</v>
      </c>
      <c r="D199" s="1" t="s">
        <v>806</v>
      </c>
      <c r="E199" s="37">
        <f>SUM(F199:I199)</f>
        <v>0</v>
      </c>
      <c r="F199">
        <f>IFERROR(VLOOKUP(B199,Jahorina!$L$2:$N$54,3,FALSE),0)</f>
        <v>0</v>
      </c>
      <c r="G199">
        <f>IFERROR(VLOOKUP(B199,Tornik!$P$2:$R$40,3,FALSE),0)</f>
        <v>0</v>
      </c>
      <c r="H199">
        <f>SUM(L199:N199)</f>
        <v>0</v>
      </c>
      <c r="I199">
        <f>IFERROR(VLOOKUP(B199,Durmitor!$L$2:$N$40,3,FALSE),0)</f>
        <v>0</v>
      </c>
      <c r="L199" s="26">
        <f>IFERROR(VLOOKUP(B199,'UT Midžor'!$Q$2:$S$40,3,FALSE),0)</f>
        <v>0</v>
      </c>
      <c r="M199" s="26">
        <f>IFERROR(VLOOKUP(B199,'UT Kopren'!$Q$2:$S$40,3,FALSE),0)</f>
        <v>0</v>
      </c>
      <c r="N199" s="26">
        <f>IFERROR(VLOOKUP(B199,'UT Dupljak'!$Q$2:$S$40,3,FALSE),0)</f>
        <v>0</v>
      </c>
    </row>
    <row r="200" spans="1:14" x14ac:dyDescent="0.2">
      <c r="A200" s="63">
        <v>199</v>
      </c>
      <c r="B200" s="32" t="s">
        <v>1368</v>
      </c>
      <c r="C200" s="1" t="s">
        <v>180</v>
      </c>
      <c r="D200" s="1" t="s">
        <v>246</v>
      </c>
      <c r="E200" s="37">
        <f>SUM(F200:I200)</f>
        <v>0</v>
      </c>
      <c r="F200">
        <f>IFERROR(VLOOKUP(B200,Jahorina!$L$2:$N$54,3,FALSE),0)</f>
        <v>0</v>
      </c>
      <c r="G200">
        <f>IFERROR(VLOOKUP(B200,Tornik!$P$2:$R$40,3,FALSE),0)</f>
        <v>0</v>
      </c>
      <c r="H200">
        <f>SUM(L200:N200)</f>
        <v>0</v>
      </c>
      <c r="I200">
        <f>IFERROR(VLOOKUP(B200,Durmitor!$L$2:$N$40,3,FALSE),0)</f>
        <v>0</v>
      </c>
      <c r="L200" s="26">
        <f>IFERROR(VLOOKUP(B200,'UT Midžor'!$Q$2:$S$40,3,FALSE),0)</f>
        <v>0</v>
      </c>
      <c r="M200" s="26">
        <f>IFERROR(VLOOKUP(B200,'UT Kopren'!$Q$2:$S$40,3,FALSE),0)</f>
        <v>0</v>
      </c>
      <c r="N200" s="26">
        <f>IFERROR(VLOOKUP(B200,'UT Dupljak'!$Q$2:$S$40,3,FALSE),0)</f>
        <v>0</v>
      </c>
    </row>
    <row r="201" spans="1:14" x14ac:dyDescent="0.2">
      <c r="A201" s="63">
        <v>200</v>
      </c>
      <c r="B201" s="32" t="s">
        <v>1369</v>
      </c>
      <c r="C201" s="1" t="s">
        <v>180</v>
      </c>
      <c r="D201" s="1" t="s">
        <v>246</v>
      </c>
      <c r="E201" s="37">
        <f>SUM(F201:I201)</f>
        <v>0</v>
      </c>
      <c r="F201">
        <f>IFERROR(VLOOKUP(B201,Jahorina!$L$2:$N$54,3,FALSE),0)</f>
        <v>0</v>
      </c>
      <c r="G201">
        <f>IFERROR(VLOOKUP(B201,Tornik!$P$2:$R$40,3,FALSE),0)</f>
        <v>0</v>
      </c>
      <c r="H201">
        <f>SUM(L201:N201)</f>
        <v>0</v>
      </c>
      <c r="I201">
        <f>IFERROR(VLOOKUP(B201,Durmitor!$L$2:$N$40,3,FALSE),0)</f>
        <v>0</v>
      </c>
      <c r="L201" s="26">
        <f>IFERROR(VLOOKUP(B201,'UT Midžor'!$Q$2:$S$40,3,FALSE),0)</f>
        <v>0</v>
      </c>
      <c r="M201" s="26">
        <f>IFERROR(VLOOKUP(B201,'UT Kopren'!$Q$2:$S$40,3,FALSE),0)</f>
        <v>0</v>
      </c>
      <c r="N201" s="26">
        <f>IFERROR(VLOOKUP(B201,'UT Dupljak'!$Q$2:$S$40,3,FALSE),0)</f>
        <v>0</v>
      </c>
    </row>
    <row r="202" spans="1:14" x14ac:dyDescent="0.2">
      <c r="A202" s="63">
        <v>201</v>
      </c>
      <c r="B202" s="32" t="s">
        <v>1370</v>
      </c>
      <c r="C202" s="1" t="s">
        <v>180</v>
      </c>
      <c r="D202" s="1" t="s">
        <v>246</v>
      </c>
      <c r="E202" s="37">
        <f>SUM(F202:I202)</f>
        <v>0</v>
      </c>
      <c r="F202">
        <f>IFERROR(VLOOKUP(B202,Jahorina!$L$2:$N$54,3,FALSE),0)</f>
        <v>0</v>
      </c>
      <c r="G202">
        <f>IFERROR(VLOOKUP(B202,Tornik!$P$2:$R$40,3,FALSE),0)</f>
        <v>0</v>
      </c>
      <c r="H202">
        <f>SUM(L202:N202)</f>
        <v>0</v>
      </c>
      <c r="I202">
        <f>IFERROR(VLOOKUP(B202,Durmitor!$L$2:$N$40,3,FALSE),0)</f>
        <v>0</v>
      </c>
      <c r="L202" s="26">
        <f>IFERROR(VLOOKUP(B202,'UT Midžor'!$Q$2:$S$40,3,FALSE),0)</f>
        <v>0</v>
      </c>
      <c r="M202" s="26">
        <f>IFERROR(VLOOKUP(B202,'UT Kopren'!$Q$2:$S$40,3,FALSE),0)</f>
        <v>0</v>
      </c>
      <c r="N202" s="26">
        <f>IFERROR(VLOOKUP(B202,'UT Dupljak'!$Q$2:$S$40,3,FALSE),0)</f>
        <v>0</v>
      </c>
    </row>
    <row r="203" spans="1:14" x14ac:dyDescent="0.2">
      <c r="A203" s="63">
        <v>202</v>
      </c>
      <c r="B203" s="32" t="s">
        <v>1222</v>
      </c>
      <c r="C203" s="1" t="s">
        <v>180</v>
      </c>
      <c r="D203" s="1" t="s">
        <v>246</v>
      </c>
      <c r="E203" s="37">
        <f>SUM(F203:I203)</f>
        <v>0</v>
      </c>
      <c r="F203">
        <f>IFERROR(VLOOKUP(B203,Jahorina!$L$2:$N$54,3,FALSE),0)</f>
        <v>0</v>
      </c>
      <c r="G203">
        <f>IFERROR(VLOOKUP(B203,Tornik!$P$2:$R$40,3,FALSE),0)</f>
        <v>0</v>
      </c>
      <c r="H203">
        <f>SUM(L203:N203)</f>
        <v>0</v>
      </c>
      <c r="I203">
        <f>IFERROR(VLOOKUP(B203,Durmitor!$L$2:$N$40,3,FALSE),0)</f>
        <v>0</v>
      </c>
      <c r="L203" s="26">
        <f>IFERROR(VLOOKUP(B203,'UT Midžor'!$Q$2:$S$40,3,FALSE),0)</f>
        <v>0</v>
      </c>
      <c r="M203" s="26">
        <f>IFERROR(VLOOKUP(B203,'UT Kopren'!$Q$2:$S$40,3,FALSE),0)</f>
        <v>0</v>
      </c>
      <c r="N203" s="26">
        <f>IFERROR(VLOOKUP(B203,'UT Dupljak'!$Q$2:$S$40,3,FALSE),0)</f>
        <v>0</v>
      </c>
    </row>
    <row r="204" spans="1:14" x14ac:dyDescent="0.2">
      <c r="A204" s="63">
        <v>203</v>
      </c>
      <c r="B204" s="32" t="s">
        <v>1371</v>
      </c>
      <c r="C204" s="1" t="s">
        <v>180</v>
      </c>
      <c r="D204" s="1" t="s">
        <v>246</v>
      </c>
      <c r="E204" s="37">
        <f>SUM(F204:I204)</f>
        <v>0</v>
      </c>
      <c r="F204">
        <f>IFERROR(VLOOKUP(B204,Jahorina!$L$2:$N$54,3,FALSE),0)</f>
        <v>0</v>
      </c>
      <c r="G204">
        <f>IFERROR(VLOOKUP(B204,Tornik!$P$2:$R$40,3,FALSE),0)</f>
        <v>0</v>
      </c>
      <c r="H204">
        <f>SUM(L204:N204)</f>
        <v>0</v>
      </c>
      <c r="I204">
        <f>IFERROR(VLOOKUP(B204,Durmitor!$L$2:$N$40,3,FALSE),0)</f>
        <v>0</v>
      </c>
      <c r="L204" s="26">
        <f>IFERROR(VLOOKUP(B204,'UT Midžor'!$Q$2:$S$40,3,FALSE),0)</f>
        <v>0</v>
      </c>
      <c r="M204" s="26">
        <f>IFERROR(VLOOKUP(B204,'UT Kopren'!$Q$2:$S$40,3,FALSE),0)</f>
        <v>0</v>
      </c>
      <c r="N204" s="26">
        <f>IFERROR(VLOOKUP(B204,'UT Dupljak'!$Q$2:$S$40,3,FALSE),0)</f>
        <v>0</v>
      </c>
    </row>
    <row r="205" spans="1:14" hidden="1" x14ac:dyDescent="0.2">
      <c r="A205" s="63">
        <v>204</v>
      </c>
      <c r="B205" s="29" t="s">
        <v>1372</v>
      </c>
      <c r="C205" s="1" t="s">
        <v>180</v>
      </c>
      <c r="D205" s="1" t="s">
        <v>252</v>
      </c>
      <c r="E205" s="37">
        <f>SUM(F205:I205)</f>
        <v>0</v>
      </c>
      <c r="F205">
        <f>IFERROR(VLOOKUP(B205,Jahorina!$L$2:$N$54,3,FALSE),0)</f>
        <v>0</v>
      </c>
      <c r="G205">
        <f>IFERROR(VLOOKUP(B205,Tornik!$P$2:$R$40,3,FALSE),0)</f>
        <v>0</v>
      </c>
      <c r="H205">
        <f>SUM(L205:N205)</f>
        <v>0</v>
      </c>
      <c r="I205">
        <f>IFERROR(VLOOKUP(B205,Durmitor!$L$2:$N$40,3,FALSE),0)</f>
        <v>0</v>
      </c>
      <c r="L205" s="26">
        <f>IFERROR(VLOOKUP(B205,'UT Midžor'!$Q$2:$S$40,3,FALSE),0)</f>
        <v>0</v>
      </c>
      <c r="M205" s="26">
        <f>IFERROR(VLOOKUP(B205,'UT Kopren'!$Q$2:$S$40,3,FALSE),0)</f>
        <v>0</v>
      </c>
      <c r="N205" s="26">
        <f>IFERROR(VLOOKUP(B205,'UT Dupljak'!$Q$2:$S$40,3,FALSE),0)</f>
        <v>0</v>
      </c>
    </row>
    <row r="206" spans="1:14" x14ac:dyDescent="0.2">
      <c r="A206" s="63">
        <v>205</v>
      </c>
      <c r="B206" s="32" t="s">
        <v>1373</v>
      </c>
      <c r="C206" s="1" t="s">
        <v>180</v>
      </c>
      <c r="D206" s="1" t="s">
        <v>378</v>
      </c>
      <c r="E206" s="37">
        <f>SUM(F206:I206)</f>
        <v>0</v>
      </c>
      <c r="F206">
        <f>IFERROR(VLOOKUP(B206,Jahorina!$L$2:$N$54,3,FALSE),0)</f>
        <v>0</v>
      </c>
      <c r="G206">
        <f>IFERROR(VLOOKUP(B206,Tornik!$P$2:$R$40,3,FALSE),0)</f>
        <v>0</v>
      </c>
      <c r="H206">
        <f>SUM(L206:N206)</f>
        <v>0</v>
      </c>
      <c r="I206">
        <f>IFERROR(VLOOKUP(B206,Durmitor!$L$2:$N$40,3,FALSE),0)</f>
        <v>0</v>
      </c>
      <c r="L206" s="26">
        <f>IFERROR(VLOOKUP(B206,'UT Midžor'!$Q$2:$S$40,3,FALSE),0)</f>
        <v>0</v>
      </c>
      <c r="M206" s="26">
        <f>IFERROR(VLOOKUP(B206,'UT Kopren'!$Q$2:$S$40,3,FALSE),0)</f>
        <v>0</v>
      </c>
      <c r="N206" s="26">
        <f>IFERROR(VLOOKUP(B206,'UT Dupljak'!$Q$2:$S$40,3,FALSE),0)</f>
        <v>0</v>
      </c>
    </row>
    <row r="207" spans="1:14" x14ac:dyDescent="0.2">
      <c r="A207" s="63">
        <v>206</v>
      </c>
      <c r="B207" s="32" t="s">
        <v>1374</v>
      </c>
      <c r="C207" s="1" t="s">
        <v>180</v>
      </c>
      <c r="D207" s="1" t="s">
        <v>246</v>
      </c>
      <c r="E207" s="37">
        <f>SUM(F207:I207)</f>
        <v>0</v>
      </c>
      <c r="F207">
        <f>IFERROR(VLOOKUP(B207,Jahorina!$L$2:$N$54,3,FALSE),0)</f>
        <v>0</v>
      </c>
      <c r="G207">
        <f>IFERROR(VLOOKUP(B207,Tornik!$P$2:$R$40,3,FALSE),0)</f>
        <v>0</v>
      </c>
      <c r="H207">
        <f>SUM(L207:N207)</f>
        <v>0</v>
      </c>
      <c r="I207">
        <f>IFERROR(VLOOKUP(B207,Durmitor!$L$2:$N$40,3,FALSE),0)</f>
        <v>0</v>
      </c>
      <c r="L207" s="26">
        <f>IFERROR(VLOOKUP(B207,'UT Midžor'!$Q$2:$S$40,3,FALSE),0)</f>
        <v>0</v>
      </c>
      <c r="M207" s="26">
        <f>IFERROR(VLOOKUP(B207,'UT Kopren'!$Q$2:$S$40,3,FALSE),0)</f>
        <v>0</v>
      </c>
      <c r="N207" s="26">
        <f>IFERROR(VLOOKUP(B207,'UT Dupljak'!$Q$2:$S$40,3,FALSE),0)</f>
        <v>0</v>
      </c>
    </row>
    <row r="208" spans="1:14" x14ac:dyDescent="0.2">
      <c r="A208" s="63">
        <v>207</v>
      </c>
      <c r="B208" s="32" t="s">
        <v>1375</v>
      </c>
      <c r="C208" s="1" t="s">
        <v>180</v>
      </c>
      <c r="D208" s="1" t="s">
        <v>246</v>
      </c>
      <c r="E208" s="37">
        <f>SUM(F208:I208)</f>
        <v>0</v>
      </c>
      <c r="F208">
        <f>IFERROR(VLOOKUP(B208,Jahorina!$L$2:$N$54,3,FALSE),0)</f>
        <v>0</v>
      </c>
      <c r="G208">
        <f>IFERROR(VLOOKUP(B208,Tornik!$P$2:$R$40,3,FALSE),0)</f>
        <v>0</v>
      </c>
      <c r="H208">
        <f>SUM(L208:N208)</f>
        <v>0</v>
      </c>
      <c r="I208">
        <f>IFERROR(VLOOKUP(B208,Durmitor!$L$2:$N$40,3,FALSE),0)</f>
        <v>0</v>
      </c>
      <c r="L208" s="26">
        <f>IFERROR(VLOOKUP(B208,'UT Midžor'!$Q$2:$S$40,3,FALSE),0)</f>
        <v>0</v>
      </c>
      <c r="M208" s="26">
        <f>IFERROR(VLOOKUP(B208,'UT Kopren'!$Q$2:$S$40,3,FALSE),0)</f>
        <v>0</v>
      </c>
      <c r="N208" s="26">
        <f>IFERROR(VLOOKUP(B208,'UT Dupljak'!$Q$2:$S$40,3,FALSE),0)</f>
        <v>0</v>
      </c>
    </row>
    <row r="209" spans="1:14" x14ac:dyDescent="0.2">
      <c r="A209" s="63">
        <v>208</v>
      </c>
      <c r="B209" s="32" t="s">
        <v>1376</v>
      </c>
      <c r="C209" s="1" t="s">
        <v>180</v>
      </c>
      <c r="D209" s="1" t="s">
        <v>246</v>
      </c>
      <c r="E209" s="37">
        <f>SUM(F209:I209)</f>
        <v>0</v>
      </c>
      <c r="F209">
        <f>IFERROR(VLOOKUP(B209,Jahorina!$L$2:$N$54,3,FALSE),0)</f>
        <v>0</v>
      </c>
      <c r="G209">
        <f>IFERROR(VLOOKUP(B209,Tornik!$P$2:$R$40,3,FALSE),0)</f>
        <v>0</v>
      </c>
      <c r="H209">
        <f>SUM(L209:N209)</f>
        <v>0</v>
      </c>
      <c r="I209">
        <f>IFERROR(VLOOKUP(B209,Durmitor!$L$2:$N$40,3,FALSE),0)</f>
        <v>0</v>
      </c>
      <c r="L209" s="26">
        <f>IFERROR(VLOOKUP(B209,'UT Midžor'!$Q$2:$S$40,3,FALSE),0)</f>
        <v>0</v>
      </c>
      <c r="M209" s="26">
        <f>IFERROR(VLOOKUP(B209,'UT Kopren'!$Q$2:$S$40,3,FALSE),0)</f>
        <v>0</v>
      </c>
      <c r="N209" s="26">
        <f>IFERROR(VLOOKUP(B209,'UT Dupljak'!$Q$2:$S$40,3,FALSE),0)</f>
        <v>0</v>
      </c>
    </row>
    <row r="210" spans="1:14" x14ac:dyDescent="0.2">
      <c r="A210" s="63">
        <v>209</v>
      </c>
      <c r="B210" s="32" t="s">
        <v>1377</v>
      </c>
      <c r="C210" s="1" t="s">
        <v>180</v>
      </c>
      <c r="D210" s="1" t="s">
        <v>246</v>
      </c>
      <c r="E210" s="37">
        <f>SUM(F210:I210)</f>
        <v>0</v>
      </c>
      <c r="F210">
        <f>IFERROR(VLOOKUP(B210,Jahorina!$L$2:$N$54,3,FALSE),0)</f>
        <v>0</v>
      </c>
      <c r="G210">
        <f>IFERROR(VLOOKUP(B210,Tornik!$P$2:$R$40,3,FALSE),0)</f>
        <v>0</v>
      </c>
      <c r="H210">
        <f>SUM(L210:N210)</f>
        <v>0</v>
      </c>
      <c r="I210">
        <f>IFERROR(VLOOKUP(B210,Durmitor!$L$2:$N$40,3,FALSE),0)</f>
        <v>0</v>
      </c>
      <c r="L210" s="26">
        <f>IFERROR(VLOOKUP(B210,'UT Midžor'!$Q$2:$S$40,3,FALSE),0)</f>
        <v>0</v>
      </c>
      <c r="M210" s="26">
        <f>IFERROR(VLOOKUP(B210,'UT Kopren'!$Q$2:$S$40,3,FALSE),0)</f>
        <v>0</v>
      </c>
      <c r="N210" s="26">
        <f>IFERROR(VLOOKUP(B210,'UT Dupljak'!$Q$2:$S$40,3,FALSE),0)</f>
        <v>0</v>
      </c>
    </row>
    <row r="211" spans="1:14" hidden="1" x14ac:dyDescent="0.2">
      <c r="A211" s="63">
        <v>210</v>
      </c>
      <c r="B211" s="29" t="s">
        <v>1378</v>
      </c>
      <c r="C211" s="1" t="s">
        <v>180</v>
      </c>
      <c r="D211" s="1" t="s">
        <v>806</v>
      </c>
      <c r="E211" s="37">
        <f>SUM(F211:I211)</f>
        <v>0</v>
      </c>
      <c r="F211">
        <f>IFERROR(VLOOKUP(B211,Jahorina!$L$2:$N$54,3,FALSE),0)</f>
        <v>0</v>
      </c>
      <c r="G211">
        <f>IFERROR(VLOOKUP(B211,Tornik!$P$2:$R$40,3,FALSE),0)</f>
        <v>0</v>
      </c>
      <c r="H211">
        <f>SUM(L211:N211)</f>
        <v>0</v>
      </c>
      <c r="I211">
        <f>IFERROR(VLOOKUP(B211,Durmitor!$L$2:$N$40,3,FALSE),0)</f>
        <v>0</v>
      </c>
      <c r="L211" s="26">
        <f>IFERROR(VLOOKUP(B211,'UT Midžor'!$Q$2:$S$40,3,FALSE),0)</f>
        <v>0</v>
      </c>
      <c r="M211" s="26">
        <f>IFERROR(VLOOKUP(B211,'UT Kopren'!$Q$2:$S$40,3,FALSE),0)</f>
        <v>0</v>
      </c>
      <c r="N211" s="26">
        <f>IFERROR(VLOOKUP(B211,'UT Dupljak'!$Q$2:$S$40,3,FALSE),0)</f>
        <v>0</v>
      </c>
    </row>
    <row r="212" spans="1:14" hidden="1" x14ac:dyDescent="0.2">
      <c r="A212" s="63">
        <v>211</v>
      </c>
      <c r="B212" s="29" t="s">
        <v>1379</v>
      </c>
      <c r="C212" s="1" t="s">
        <v>180</v>
      </c>
      <c r="D212" s="1" t="s">
        <v>806</v>
      </c>
      <c r="E212" s="37">
        <f>SUM(F212:I212)</f>
        <v>0</v>
      </c>
      <c r="F212">
        <f>IFERROR(VLOOKUP(B212,Jahorina!$L$2:$N$54,3,FALSE),0)</f>
        <v>0</v>
      </c>
      <c r="G212">
        <f>IFERROR(VLOOKUP(B212,Tornik!$P$2:$R$40,3,FALSE),0)</f>
        <v>0</v>
      </c>
      <c r="H212">
        <f>SUM(L212:N212)</f>
        <v>0</v>
      </c>
      <c r="I212">
        <f>IFERROR(VLOOKUP(B212,Durmitor!$L$2:$N$40,3,FALSE),0)</f>
        <v>0</v>
      </c>
      <c r="L212" s="26">
        <f>IFERROR(VLOOKUP(B212,'UT Midžor'!$Q$2:$S$40,3,FALSE),0)</f>
        <v>0</v>
      </c>
      <c r="M212" s="26">
        <f>IFERROR(VLOOKUP(B212,'UT Kopren'!$Q$2:$S$40,3,FALSE),0)</f>
        <v>0</v>
      </c>
      <c r="N212" s="26">
        <f>IFERROR(VLOOKUP(B212,'UT Dupljak'!$Q$2:$S$40,3,FALSE),0)</f>
        <v>0</v>
      </c>
    </row>
    <row r="213" spans="1:14" x14ac:dyDescent="0.2">
      <c r="A213" s="63">
        <v>212</v>
      </c>
      <c r="B213" s="32" t="s">
        <v>1380</v>
      </c>
      <c r="C213" s="1" t="s">
        <v>180</v>
      </c>
      <c r="D213" s="1" t="s">
        <v>246</v>
      </c>
      <c r="E213" s="37">
        <f>SUM(F213:I213)</f>
        <v>0</v>
      </c>
      <c r="F213">
        <f>IFERROR(VLOOKUP(B213,Jahorina!$L$2:$N$54,3,FALSE),0)</f>
        <v>0</v>
      </c>
      <c r="G213">
        <f>IFERROR(VLOOKUP(B213,Tornik!$P$2:$R$40,3,FALSE),0)</f>
        <v>0</v>
      </c>
      <c r="H213">
        <f>SUM(L213:N213)</f>
        <v>0</v>
      </c>
      <c r="I213">
        <f>IFERROR(VLOOKUP(B213,Durmitor!$L$2:$N$40,3,FALSE),0)</f>
        <v>0</v>
      </c>
      <c r="L213" s="26">
        <f>IFERROR(VLOOKUP(B213,'UT Midžor'!$Q$2:$S$40,3,FALSE),0)</f>
        <v>0</v>
      </c>
      <c r="M213" s="26">
        <f>IFERROR(VLOOKUP(B213,'UT Kopren'!$Q$2:$S$40,3,FALSE),0)</f>
        <v>0</v>
      </c>
      <c r="N213" s="26">
        <f>IFERROR(VLOOKUP(B213,'UT Dupljak'!$Q$2:$S$40,3,FALSE),0)</f>
        <v>0</v>
      </c>
    </row>
    <row r="214" spans="1:14" x14ac:dyDescent="0.2">
      <c r="A214" s="63">
        <v>213</v>
      </c>
      <c r="B214" s="32" t="s">
        <v>1381</v>
      </c>
      <c r="C214" s="1" t="s">
        <v>180</v>
      </c>
      <c r="D214" s="1" t="s">
        <v>246</v>
      </c>
      <c r="E214" s="37">
        <f>SUM(F214:I214)</f>
        <v>0</v>
      </c>
      <c r="F214">
        <f>IFERROR(VLOOKUP(B214,Jahorina!$L$2:$N$54,3,FALSE),0)</f>
        <v>0</v>
      </c>
      <c r="G214">
        <f>IFERROR(VLOOKUP(B214,Tornik!$P$2:$R$40,3,FALSE),0)</f>
        <v>0</v>
      </c>
      <c r="H214">
        <f>SUM(L214:N214)</f>
        <v>0</v>
      </c>
      <c r="I214">
        <f>IFERROR(VLOOKUP(B214,Durmitor!$L$2:$N$40,3,FALSE),0)</f>
        <v>0</v>
      </c>
      <c r="L214" s="26">
        <f>IFERROR(VLOOKUP(B214,'UT Midžor'!$Q$2:$S$40,3,FALSE),0)</f>
        <v>0</v>
      </c>
      <c r="M214" s="26">
        <f>IFERROR(VLOOKUP(B214,'UT Kopren'!$Q$2:$S$40,3,FALSE),0)</f>
        <v>0</v>
      </c>
      <c r="N214" s="26">
        <f>IFERROR(VLOOKUP(B214,'UT Dupljak'!$Q$2:$S$40,3,FALSE),0)</f>
        <v>0</v>
      </c>
    </row>
    <row r="215" spans="1:14" x14ac:dyDescent="0.2">
      <c r="A215" s="63">
        <v>214</v>
      </c>
      <c r="B215" s="32" t="s">
        <v>1382</v>
      </c>
      <c r="C215" s="1" t="s">
        <v>180</v>
      </c>
      <c r="D215" s="1" t="s">
        <v>246</v>
      </c>
      <c r="E215" s="37">
        <f>SUM(F215:I215)</f>
        <v>0</v>
      </c>
      <c r="F215">
        <f>IFERROR(VLOOKUP(B215,Jahorina!$L$2:$N$54,3,FALSE),0)</f>
        <v>0</v>
      </c>
      <c r="G215">
        <f>IFERROR(VLOOKUP(B215,Tornik!$P$2:$R$40,3,FALSE),0)</f>
        <v>0</v>
      </c>
      <c r="H215">
        <f>SUM(L215:N215)</f>
        <v>0</v>
      </c>
      <c r="I215">
        <f>IFERROR(VLOOKUP(B215,Durmitor!$L$2:$N$40,3,FALSE),0)</f>
        <v>0</v>
      </c>
      <c r="L215" s="26">
        <f>IFERROR(VLOOKUP(B215,'UT Midžor'!$Q$2:$S$40,3,FALSE),0)</f>
        <v>0</v>
      </c>
      <c r="M215" s="26">
        <f>IFERROR(VLOOKUP(B215,'UT Kopren'!$Q$2:$S$40,3,FALSE),0)</f>
        <v>0</v>
      </c>
      <c r="N215" s="26">
        <f>IFERROR(VLOOKUP(B215,'UT Dupljak'!$Q$2:$S$40,3,FALSE),0)</f>
        <v>0</v>
      </c>
    </row>
    <row r="216" spans="1:14" x14ac:dyDescent="0.2">
      <c r="A216" s="63">
        <v>215</v>
      </c>
      <c r="B216" s="32" t="s">
        <v>1383</v>
      </c>
      <c r="C216" s="1" t="s">
        <v>180</v>
      </c>
      <c r="D216" s="1" t="s">
        <v>246</v>
      </c>
      <c r="E216" s="37">
        <f>SUM(F216:I216)</f>
        <v>0</v>
      </c>
      <c r="F216">
        <f>IFERROR(VLOOKUP(B216,Jahorina!$L$2:$N$54,3,FALSE),0)</f>
        <v>0</v>
      </c>
      <c r="G216">
        <f>IFERROR(VLOOKUP(B216,Tornik!$P$2:$R$40,3,FALSE),0)</f>
        <v>0</v>
      </c>
      <c r="H216">
        <f>SUM(L216:N216)</f>
        <v>0</v>
      </c>
      <c r="I216">
        <f>IFERROR(VLOOKUP(B216,Durmitor!$L$2:$N$40,3,FALSE),0)</f>
        <v>0</v>
      </c>
      <c r="L216" s="26">
        <f>IFERROR(VLOOKUP(B216,'UT Midžor'!$Q$2:$S$40,3,FALSE),0)</f>
        <v>0</v>
      </c>
      <c r="M216" s="26">
        <f>IFERROR(VLOOKUP(B216,'UT Kopren'!$Q$2:$S$40,3,FALSE),0)</f>
        <v>0</v>
      </c>
      <c r="N216" s="26">
        <f>IFERROR(VLOOKUP(B216,'UT Dupljak'!$Q$2:$S$40,3,FALSE),0)</f>
        <v>0</v>
      </c>
    </row>
    <row r="217" spans="1:14" hidden="1" x14ac:dyDescent="0.2">
      <c r="A217" s="63">
        <v>216</v>
      </c>
      <c r="B217" s="29" t="s">
        <v>1384</v>
      </c>
      <c r="C217" s="1" t="s">
        <v>180</v>
      </c>
      <c r="D217" s="1" t="s">
        <v>1426</v>
      </c>
      <c r="E217" s="37">
        <f>SUM(F217:I217)</f>
        <v>0</v>
      </c>
      <c r="F217">
        <f>IFERROR(VLOOKUP(B217,Jahorina!$L$2:$N$54,3,FALSE),0)</f>
        <v>0</v>
      </c>
      <c r="G217">
        <f>IFERROR(VLOOKUP(B217,Tornik!$P$2:$R$40,3,FALSE),0)</f>
        <v>0</v>
      </c>
      <c r="H217">
        <f>SUM(L217:N217)</f>
        <v>0</v>
      </c>
      <c r="I217">
        <f>IFERROR(VLOOKUP(B217,Durmitor!$L$2:$N$40,3,FALSE),0)</f>
        <v>0</v>
      </c>
      <c r="L217" s="26">
        <f>IFERROR(VLOOKUP(B217,'UT Midžor'!$Q$2:$S$40,3,FALSE),0)</f>
        <v>0</v>
      </c>
      <c r="M217" s="26">
        <f>IFERROR(VLOOKUP(B217,'UT Kopren'!$Q$2:$S$40,3,FALSE),0)</f>
        <v>0</v>
      </c>
      <c r="N217" s="26">
        <f>IFERROR(VLOOKUP(B217,'UT Dupljak'!$Q$2:$S$40,3,FALSE),0)</f>
        <v>0</v>
      </c>
    </row>
    <row r="218" spans="1:14" hidden="1" x14ac:dyDescent="0.2">
      <c r="A218" s="63">
        <v>217</v>
      </c>
      <c r="B218" s="29" t="s">
        <v>1385</v>
      </c>
      <c r="C218" s="1" t="s">
        <v>180</v>
      </c>
      <c r="D218" s="1" t="s">
        <v>875</v>
      </c>
      <c r="E218" s="37">
        <f>SUM(F218:I218)</f>
        <v>0</v>
      </c>
      <c r="F218">
        <f>IFERROR(VLOOKUP(B218,Jahorina!$L$2:$N$54,3,FALSE),0)</f>
        <v>0</v>
      </c>
      <c r="G218">
        <f>IFERROR(VLOOKUP(B218,Tornik!$P$2:$R$40,3,FALSE),0)</f>
        <v>0</v>
      </c>
      <c r="H218">
        <f>SUM(L218:N218)</f>
        <v>0</v>
      </c>
      <c r="I218">
        <f>IFERROR(VLOOKUP(B218,Durmitor!$L$2:$N$40,3,FALSE),0)</f>
        <v>0</v>
      </c>
      <c r="L218" s="26">
        <f>IFERROR(VLOOKUP(B218,'UT Midžor'!$Q$2:$S$40,3,FALSE),0)</f>
        <v>0</v>
      </c>
      <c r="M218" s="26">
        <f>IFERROR(VLOOKUP(B218,'UT Kopren'!$Q$2:$S$40,3,FALSE),0)</f>
        <v>0</v>
      </c>
      <c r="N218" s="26">
        <f>IFERROR(VLOOKUP(B218,'UT Dupljak'!$Q$2:$S$40,3,FALSE),0)</f>
        <v>0</v>
      </c>
    </row>
    <row r="219" spans="1:14" x14ac:dyDescent="0.2">
      <c r="A219" s="63">
        <v>218</v>
      </c>
      <c r="B219" s="32" t="s">
        <v>1386</v>
      </c>
      <c r="C219" s="1" t="s">
        <v>180</v>
      </c>
      <c r="D219" s="1" t="s">
        <v>246</v>
      </c>
      <c r="E219" s="37">
        <f>SUM(F219:I219)</f>
        <v>0</v>
      </c>
      <c r="F219">
        <f>IFERROR(VLOOKUP(B219,Jahorina!$L$2:$N$54,3,FALSE),0)</f>
        <v>0</v>
      </c>
      <c r="G219">
        <f>IFERROR(VLOOKUP(B219,Tornik!$P$2:$R$40,3,FALSE),0)</f>
        <v>0</v>
      </c>
      <c r="H219">
        <f>SUM(L219:N219)</f>
        <v>0</v>
      </c>
      <c r="I219">
        <f>IFERROR(VLOOKUP(B219,Durmitor!$L$2:$N$40,3,FALSE),0)</f>
        <v>0</v>
      </c>
      <c r="L219" s="26">
        <f>IFERROR(VLOOKUP(B219,'UT Midžor'!$Q$2:$S$40,3,FALSE),0)</f>
        <v>0</v>
      </c>
      <c r="M219" s="26">
        <f>IFERROR(VLOOKUP(B219,'UT Kopren'!$Q$2:$S$40,3,FALSE),0)</f>
        <v>0</v>
      </c>
      <c r="N219" s="26">
        <f>IFERROR(VLOOKUP(B219,'UT Dupljak'!$Q$2:$S$40,3,FALSE),0)</f>
        <v>0</v>
      </c>
    </row>
    <row r="220" spans="1:14" x14ac:dyDescent="0.2">
      <c r="A220" s="63">
        <v>219</v>
      </c>
      <c r="B220" s="32" t="s">
        <v>1387</v>
      </c>
      <c r="C220" s="1" t="s">
        <v>180</v>
      </c>
      <c r="D220" s="1" t="s">
        <v>246</v>
      </c>
      <c r="E220" s="37">
        <f>SUM(F220:I220)</f>
        <v>0</v>
      </c>
      <c r="F220">
        <f>IFERROR(VLOOKUP(B220,Jahorina!$L$2:$N$54,3,FALSE),0)</f>
        <v>0</v>
      </c>
      <c r="G220">
        <f>IFERROR(VLOOKUP(B220,Tornik!$P$2:$R$40,3,FALSE),0)</f>
        <v>0</v>
      </c>
      <c r="H220">
        <f>SUM(L220:N220)</f>
        <v>0</v>
      </c>
      <c r="I220">
        <f>IFERROR(VLOOKUP(B220,Durmitor!$L$2:$N$40,3,FALSE),0)</f>
        <v>0</v>
      </c>
      <c r="L220" s="26">
        <f>IFERROR(VLOOKUP(B220,'UT Midžor'!$Q$2:$S$40,3,FALSE),0)</f>
        <v>0</v>
      </c>
      <c r="M220" s="26">
        <f>IFERROR(VLOOKUP(B220,'UT Kopren'!$Q$2:$S$40,3,FALSE),0)</f>
        <v>0</v>
      </c>
      <c r="N220" s="26">
        <f>IFERROR(VLOOKUP(B220,'UT Dupljak'!$Q$2:$S$40,3,FALSE),0)</f>
        <v>0</v>
      </c>
    </row>
    <row r="221" spans="1:14" x14ac:dyDescent="0.2">
      <c r="A221" s="63">
        <v>220</v>
      </c>
      <c r="B221" s="32" t="s">
        <v>1388</v>
      </c>
      <c r="C221" s="1" t="s">
        <v>180</v>
      </c>
      <c r="D221" s="1" t="s">
        <v>246</v>
      </c>
      <c r="E221" s="37">
        <f>SUM(F221:I221)</f>
        <v>0</v>
      </c>
      <c r="F221">
        <f>IFERROR(VLOOKUP(B221,Jahorina!$L$2:$N$54,3,FALSE),0)</f>
        <v>0</v>
      </c>
      <c r="G221">
        <f>IFERROR(VLOOKUP(B221,Tornik!$P$2:$R$40,3,FALSE),0)</f>
        <v>0</v>
      </c>
      <c r="H221">
        <f>SUM(L221:N221)</f>
        <v>0</v>
      </c>
      <c r="I221">
        <f>IFERROR(VLOOKUP(B221,Durmitor!$L$2:$N$40,3,FALSE),0)</f>
        <v>0</v>
      </c>
      <c r="L221" s="26">
        <f>IFERROR(VLOOKUP(B221,'UT Midžor'!$Q$2:$S$40,3,FALSE),0)</f>
        <v>0</v>
      </c>
      <c r="M221" s="26">
        <f>IFERROR(VLOOKUP(B221,'UT Kopren'!$Q$2:$S$40,3,FALSE),0)</f>
        <v>0</v>
      </c>
      <c r="N221" s="26">
        <f>IFERROR(VLOOKUP(B221,'UT Dupljak'!$Q$2:$S$40,3,FALSE),0)</f>
        <v>0</v>
      </c>
    </row>
    <row r="222" spans="1:14" x14ac:dyDescent="0.2">
      <c r="A222" s="63">
        <v>221</v>
      </c>
      <c r="B222" s="32" t="s">
        <v>1389</v>
      </c>
      <c r="C222" s="1" t="s">
        <v>180</v>
      </c>
      <c r="D222" s="1" t="s">
        <v>246</v>
      </c>
      <c r="E222" s="37">
        <f>SUM(F222:I222)</f>
        <v>0</v>
      </c>
      <c r="F222">
        <f>IFERROR(VLOOKUP(B222,Jahorina!$L$2:$N$54,3,FALSE),0)</f>
        <v>0</v>
      </c>
      <c r="G222">
        <f>IFERROR(VLOOKUP(B222,Tornik!$P$2:$R$40,3,FALSE),0)</f>
        <v>0</v>
      </c>
      <c r="H222">
        <f>SUM(L222:N222)</f>
        <v>0</v>
      </c>
      <c r="I222">
        <f>IFERROR(VLOOKUP(B222,Durmitor!$L$2:$N$40,3,FALSE),0)</f>
        <v>0</v>
      </c>
      <c r="L222" s="26">
        <f>IFERROR(VLOOKUP(B222,'UT Midžor'!$Q$2:$S$40,3,FALSE),0)</f>
        <v>0</v>
      </c>
      <c r="M222" s="26">
        <f>IFERROR(VLOOKUP(B222,'UT Kopren'!$Q$2:$S$40,3,FALSE),0)</f>
        <v>0</v>
      </c>
      <c r="N222" s="26">
        <f>IFERROR(VLOOKUP(B222,'UT Dupljak'!$Q$2:$S$40,3,FALSE),0)</f>
        <v>0</v>
      </c>
    </row>
    <row r="223" spans="1:14" x14ac:dyDescent="0.2">
      <c r="A223" s="63">
        <v>222</v>
      </c>
      <c r="B223" s="32" t="s">
        <v>1390</v>
      </c>
      <c r="C223" s="1" t="s">
        <v>180</v>
      </c>
      <c r="D223" s="1" t="s">
        <v>246</v>
      </c>
      <c r="E223" s="37">
        <f>SUM(F223:I223)</f>
        <v>0</v>
      </c>
      <c r="F223">
        <f>IFERROR(VLOOKUP(B223,Jahorina!$L$2:$N$54,3,FALSE),0)</f>
        <v>0</v>
      </c>
      <c r="G223">
        <f>IFERROR(VLOOKUP(B223,Tornik!$P$2:$R$40,3,FALSE),0)</f>
        <v>0</v>
      </c>
      <c r="H223">
        <f>SUM(L223:N223)</f>
        <v>0</v>
      </c>
      <c r="I223">
        <f>IFERROR(VLOOKUP(B223,Durmitor!$L$2:$N$40,3,FALSE),0)</f>
        <v>0</v>
      </c>
      <c r="L223" s="26">
        <f>IFERROR(VLOOKUP(B223,'UT Midžor'!$Q$2:$S$40,3,FALSE),0)</f>
        <v>0</v>
      </c>
      <c r="M223" s="26">
        <f>IFERROR(VLOOKUP(B223,'UT Kopren'!$Q$2:$S$40,3,FALSE),0)</f>
        <v>0</v>
      </c>
      <c r="N223" s="26">
        <f>IFERROR(VLOOKUP(B223,'UT Dupljak'!$Q$2:$S$40,3,FALSE),0)</f>
        <v>0</v>
      </c>
    </row>
    <row r="224" spans="1:14" hidden="1" x14ac:dyDescent="0.2">
      <c r="A224" s="63">
        <v>223</v>
      </c>
      <c r="B224" s="29" t="s">
        <v>1391</v>
      </c>
      <c r="C224" s="1" t="s">
        <v>180</v>
      </c>
      <c r="D224" s="1" t="s">
        <v>253</v>
      </c>
      <c r="E224" s="37">
        <f>SUM(F224:I224)</f>
        <v>0</v>
      </c>
      <c r="F224">
        <f>IFERROR(VLOOKUP(B224,Jahorina!$L$2:$N$54,3,FALSE),0)</f>
        <v>0</v>
      </c>
      <c r="G224">
        <f>IFERROR(VLOOKUP(B224,Tornik!$P$2:$R$40,3,FALSE),0)</f>
        <v>0</v>
      </c>
      <c r="H224">
        <f>SUM(L224:N224)</f>
        <v>0</v>
      </c>
      <c r="I224">
        <f>IFERROR(VLOOKUP(B224,Durmitor!$L$2:$N$40,3,FALSE),0)</f>
        <v>0</v>
      </c>
      <c r="L224" s="26">
        <f>IFERROR(VLOOKUP(B224,'UT Midžor'!$Q$2:$S$40,3,FALSE),0)</f>
        <v>0</v>
      </c>
      <c r="M224" s="26">
        <f>IFERROR(VLOOKUP(B224,'UT Kopren'!$Q$2:$S$40,3,FALSE),0)</f>
        <v>0</v>
      </c>
      <c r="N224" s="26">
        <f>IFERROR(VLOOKUP(B224,'UT Dupljak'!$Q$2:$S$40,3,FALSE),0)</f>
        <v>0</v>
      </c>
    </row>
    <row r="225" spans="1:14" hidden="1" x14ac:dyDescent="0.2">
      <c r="A225" s="63">
        <v>224</v>
      </c>
      <c r="B225" s="29" t="s">
        <v>1305</v>
      </c>
      <c r="C225" s="1" t="s">
        <v>180</v>
      </c>
      <c r="D225" s="7" t="s">
        <v>540</v>
      </c>
      <c r="E225" s="37">
        <f>SUM(F225:I225)</f>
        <v>0</v>
      </c>
      <c r="F225">
        <f>IFERROR(VLOOKUP(B225,Jahorina!$L$2:$N$54,3,FALSE),0)</f>
        <v>0</v>
      </c>
      <c r="G225">
        <f>IFERROR(VLOOKUP(B225,Tornik!$P$2:$R$40,3,FALSE),0)</f>
        <v>0</v>
      </c>
      <c r="H225">
        <f>SUM(L225:N225)</f>
        <v>0</v>
      </c>
      <c r="I225">
        <f>IFERROR(VLOOKUP(B225,Durmitor!$L$2:$N$40,3,FALSE),0)</f>
        <v>0</v>
      </c>
      <c r="L225" s="26">
        <f>IFERROR(VLOOKUP(B225,'UT Midžor'!$Q$2:$S$40,3,FALSE),0)</f>
        <v>0</v>
      </c>
      <c r="M225" s="26">
        <f>IFERROR(VLOOKUP(B225,'UT Kopren'!$Q$2:$S$40,3,FALSE),0)</f>
        <v>0</v>
      </c>
      <c r="N225" s="26">
        <f>IFERROR(VLOOKUP(B225,'UT Dupljak'!$Q$2:$S$40,3,FALSE),0)</f>
        <v>0</v>
      </c>
    </row>
    <row r="226" spans="1:14" hidden="1" x14ac:dyDescent="0.2">
      <c r="A226" s="63">
        <v>225</v>
      </c>
      <c r="B226" s="29" t="s">
        <v>1306</v>
      </c>
      <c r="C226" s="1" t="s">
        <v>180</v>
      </c>
      <c r="D226" s="7" t="s">
        <v>543</v>
      </c>
      <c r="E226" s="37">
        <f>SUM(F226:I226)</f>
        <v>0</v>
      </c>
      <c r="F226">
        <f>IFERROR(VLOOKUP(B226,Jahorina!$L$2:$N$54,3,FALSE),0)</f>
        <v>0</v>
      </c>
      <c r="G226">
        <f>IFERROR(VLOOKUP(B226,Tornik!$P$2:$R$40,3,FALSE),0)</f>
        <v>0</v>
      </c>
      <c r="H226">
        <f>SUM(L226:N226)</f>
        <v>0</v>
      </c>
      <c r="I226">
        <f>IFERROR(VLOOKUP(B226,Durmitor!$L$2:$N$40,3,FALSE),0)</f>
        <v>0</v>
      </c>
      <c r="L226" s="26">
        <f>IFERROR(VLOOKUP(B226,'UT Midžor'!$Q$2:$S$40,3,FALSE),0)</f>
        <v>0</v>
      </c>
      <c r="M226" s="26">
        <f>IFERROR(VLOOKUP(B226,'UT Kopren'!$Q$2:$S$40,3,FALSE),0)</f>
        <v>0</v>
      </c>
      <c r="N226" s="26">
        <f>IFERROR(VLOOKUP(B226,'UT Dupljak'!$Q$2:$S$40,3,FALSE),0)</f>
        <v>0</v>
      </c>
    </row>
    <row r="227" spans="1:14" hidden="1" x14ac:dyDescent="0.2">
      <c r="A227" s="63">
        <v>226</v>
      </c>
      <c r="B227" s="29" t="s">
        <v>1307</v>
      </c>
      <c r="C227" s="1" t="s">
        <v>180</v>
      </c>
      <c r="D227" s="7" t="s">
        <v>540</v>
      </c>
      <c r="E227" s="37">
        <f>SUM(F227:I227)</f>
        <v>0</v>
      </c>
      <c r="F227">
        <f>IFERROR(VLOOKUP(B227,Jahorina!$L$2:$N$54,3,FALSE),0)</f>
        <v>0</v>
      </c>
      <c r="G227">
        <f>IFERROR(VLOOKUP(B227,Tornik!$P$2:$R$40,3,FALSE),0)</f>
        <v>0</v>
      </c>
      <c r="H227">
        <f>SUM(L227:N227)</f>
        <v>0</v>
      </c>
      <c r="I227">
        <f>IFERROR(VLOOKUP(B227,Durmitor!$L$2:$N$40,3,FALSE),0)</f>
        <v>0</v>
      </c>
      <c r="L227" s="26">
        <f>IFERROR(VLOOKUP(B227,'UT Midžor'!$Q$2:$S$40,3,FALSE),0)</f>
        <v>0</v>
      </c>
      <c r="M227" s="26">
        <f>IFERROR(VLOOKUP(B227,'UT Kopren'!$Q$2:$S$40,3,FALSE),0)</f>
        <v>0</v>
      </c>
      <c r="N227" s="26">
        <f>IFERROR(VLOOKUP(B227,'UT Dupljak'!$Q$2:$S$40,3,FALSE),0)</f>
        <v>0</v>
      </c>
    </row>
    <row r="228" spans="1:14" hidden="1" x14ac:dyDescent="0.2">
      <c r="A228" s="63">
        <v>227</v>
      </c>
      <c r="B228" s="29" t="s">
        <v>1309</v>
      </c>
      <c r="C228" s="1" t="s">
        <v>180</v>
      </c>
      <c r="D228" s="7" t="s">
        <v>553</v>
      </c>
      <c r="E228" s="37">
        <f>SUM(F228:I228)</f>
        <v>0</v>
      </c>
      <c r="F228">
        <f>IFERROR(VLOOKUP(B228,Jahorina!$L$2:$N$54,3,FALSE),0)</f>
        <v>0</v>
      </c>
      <c r="G228">
        <f>IFERROR(VLOOKUP(B228,Tornik!$P$2:$R$40,3,FALSE),0)</f>
        <v>0</v>
      </c>
      <c r="H228">
        <f>SUM(L228:N228)</f>
        <v>0</v>
      </c>
      <c r="I228">
        <f>IFERROR(VLOOKUP(B228,Durmitor!$L$2:$N$40,3,FALSE),0)</f>
        <v>0</v>
      </c>
      <c r="L228" s="26">
        <f>IFERROR(VLOOKUP(B228,'UT Midžor'!$Q$2:$S$40,3,FALSE),0)</f>
        <v>0</v>
      </c>
      <c r="M228" s="26">
        <f>IFERROR(VLOOKUP(B228,'UT Kopren'!$Q$2:$S$40,3,FALSE),0)</f>
        <v>0</v>
      </c>
      <c r="N228" s="26">
        <f>IFERROR(VLOOKUP(B228,'UT Dupljak'!$Q$2:$S$40,3,FALSE),0)</f>
        <v>0</v>
      </c>
    </row>
    <row r="229" spans="1:14" hidden="1" x14ac:dyDescent="0.2">
      <c r="A229" s="63">
        <v>228</v>
      </c>
      <c r="B229" s="29" t="s">
        <v>1310</v>
      </c>
      <c r="C229" s="1" t="s">
        <v>180</v>
      </c>
      <c r="D229" s="7" t="s">
        <v>555</v>
      </c>
      <c r="E229" s="37">
        <f>SUM(F229:I229)</f>
        <v>0</v>
      </c>
      <c r="F229">
        <f>IFERROR(VLOOKUP(B229,Jahorina!$L$2:$N$54,3,FALSE),0)</f>
        <v>0</v>
      </c>
      <c r="G229">
        <f>IFERROR(VLOOKUP(B229,Tornik!$P$2:$R$40,3,FALSE),0)</f>
        <v>0</v>
      </c>
      <c r="H229">
        <f>SUM(L229:N229)</f>
        <v>0</v>
      </c>
      <c r="I229">
        <f>IFERROR(VLOOKUP(B229,Durmitor!$L$2:$N$40,3,FALSE),0)</f>
        <v>0</v>
      </c>
      <c r="L229" s="26">
        <f>IFERROR(VLOOKUP(B229,'UT Midžor'!$Q$2:$S$40,3,FALSE),0)</f>
        <v>0</v>
      </c>
      <c r="M229" s="26">
        <f>IFERROR(VLOOKUP(B229,'UT Kopren'!$Q$2:$S$40,3,FALSE),0)</f>
        <v>0</v>
      </c>
      <c r="N229" s="26">
        <f>IFERROR(VLOOKUP(B229,'UT Dupljak'!$Q$2:$S$40,3,FALSE),0)</f>
        <v>0</v>
      </c>
    </row>
    <row r="230" spans="1:14" hidden="1" x14ac:dyDescent="0.2">
      <c r="A230" s="63">
        <v>229</v>
      </c>
      <c r="B230" s="32" t="s">
        <v>1311</v>
      </c>
      <c r="C230" s="1" t="s">
        <v>180</v>
      </c>
      <c r="D230" s="7" t="s">
        <v>540</v>
      </c>
      <c r="E230" s="37">
        <f>SUM(F230:I230)</f>
        <v>0</v>
      </c>
      <c r="F230">
        <f>IFERROR(VLOOKUP(B230,Jahorina!$L$2:$N$54,3,FALSE),0)</f>
        <v>0</v>
      </c>
      <c r="G230">
        <f>IFERROR(VLOOKUP(B230,Tornik!$P$2:$R$40,3,FALSE),0)</f>
        <v>0</v>
      </c>
      <c r="H230">
        <f>SUM(L230:N230)</f>
        <v>0</v>
      </c>
      <c r="I230">
        <f>IFERROR(VLOOKUP(B230,Durmitor!$L$2:$N$40,3,FALSE),0)</f>
        <v>0</v>
      </c>
      <c r="L230" s="26">
        <f>IFERROR(VLOOKUP(B230,'UT Midžor'!$Q$2:$S$40,3,FALSE),0)</f>
        <v>0</v>
      </c>
      <c r="M230" s="26">
        <f>IFERROR(VLOOKUP(B230,'UT Kopren'!$Q$2:$S$40,3,FALSE),0)</f>
        <v>0</v>
      </c>
      <c r="N230" s="26">
        <f>IFERROR(VLOOKUP(B230,'UT Dupljak'!$Q$2:$S$40,3,FALSE),0)</f>
        <v>0</v>
      </c>
    </row>
    <row r="231" spans="1:14" hidden="1" x14ac:dyDescent="0.2">
      <c r="A231" s="63">
        <v>230</v>
      </c>
      <c r="B231" s="29" t="s">
        <v>1312</v>
      </c>
      <c r="C231" s="1" t="s">
        <v>180</v>
      </c>
      <c r="D231" s="7" t="s">
        <v>559</v>
      </c>
      <c r="E231" s="37">
        <f>SUM(F231:I231)</f>
        <v>0</v>
      </c>
      <c r="F231">
        <f>IFERROR(VLOOKUP(B231,Jahorina!$L$2:$N$54,3,FALSE),0)</f>
        <v>0</v>
      </c>
      <c r="G231">
        <f>IFERROR(VLOOKUP(B231,Tornik!$P$2:$R$40,3,FALSE),0)</f>
        <v>0</v>
      </c>
      <c r="H231">
        <f>SUM(L231:N231)</f>
        <v>0</v>
      </c>
      <c r="I231">
        <f>IFERROR(VLOOKUP(B231,Durmitor!$L$2:$N$40,3,FALSE),0)</f>
        <v>0</v>
      </c>
      <c r="L231" s="26">
        <f>IFERROR(VLOOKUP(B231,'UT Midžor'!$Q$2:$S$40,3,FALSE),0)</f>
        <v>0</v>
      </c>
      <c r="M231" s="26">
        <f>IFERROR(VLOOKUP(B231,'UT Kopren'!$Q$2:$S$40,3,FALSE),0)</f>
        <v>0</v>
      </c>
      <c r="N231" s="26">
        <f>IFERROR(VLOOKUP(B231,'UT Dupljak'!$Q$2:$S$40,3,FALSE),0)</f>
        <v>0</v>
      </c>
    </row>
    <row r="232" spans="1:14" hidden="1" x14ac:dyDescent="0.2">
      <c r="A232" s="63">
        <v>231</v>
      </c>
      <c r="B232" s="32" t="s">
        <v>1313</v>
      </c>
      <c r="C232" s="1" t="s">
        <v>180</v>
      </c>
      <c r="D232" s="7" t="s">
        <v>254</v>
      </c>
      <c r="E232" s="37">
        <f>SUM(F232:I232)</f>
        <v>0</v>
      </c>
      <c r="F232">
        <f>IFERROR(VLOOKUP(B232,Jahorina!$L$2:$N$54,3,FALSE),0)</f>
        <v>0</v>
      </c>
      <c r="G232">
        <f>IFERROR(VLOOKUP(B232,Tornik!$P$2:$R$40,3,FALSE),0)</f>
        <v>0</v>
      </c>
      <c r="H232">
        <f>SUM(L232:N232)</f>
        <v>0</v>
      </c>
      <c r="I232">
        <f>IFERROR(VLOOKUP(B232,Durmitor!$L$2:$N$40,3,FALSE),0)</f>
        <v>0</v>
      </c>
      <c r="L232" s="26">
        <f>IFERROR(VLOOKUP(B232,'UT Midžor'!$Q$2:$S$40,3,FALSE),0)</f>
        <v>0</v>
      </c>
      <c r="M232" s="26">
        <f>IFERROR(VLOOKUP(B232,'UT Kopren'!$Q$2:$S$40,3,FALSE),0)</f>
        <v>0</v>
      </c>
      <c r="N232" s="26">
        <f>IFERROR(VLOOKUP(B232,'UT Dupljak'!$Q$2:$S$40,3,FALSE),0)</f>
        <v>0</v>
      </c>
    </row>
    <row r="233" spans="1:14" hidden="1" x14ac:dyDescent="0.2">
      <c r="A233" s="63">
        <v>232</v>
      </c>
      <c r="B233" s="32" t="s">
        <v>1315</v>
      </c>
      <c r="C233" s="1" t="s">
        <v>180</v>
      </c>
      <c r="D233" s="7" t="s">
        <v>254</v>
      </c>
      <c r="E233" s="37">
        <f>SUM(F233:I233)</f>
        <v>0</v>
      </c>
      <c r="F233">
        <f>IFERROR(VLOOKUP(B233,Jahorina!$L$2:$N$54,3,FALSE),0)</f>
        <v>0</v>
      </c>
      <c r="G233">
        <f>IFERROR(VLOOKUP(B233,Tornik!$P$2:$R$40,3,FALSE),0)</f>
        <v>0</v>
      </c>
      <c r="H233">
        <f>SUM(L233:N233)</f>
        <v>0</v>
      </c>
      <c r="I233">
        <f>IFERROR(VLOOKUP(B233,Durmitor!$L$2:$N$40,3,FALSE),0)</f>
        <v>0</v>
      </c>
      <c r="L233" s="26">
        <f>IFERROR(VLOOKUP(B233,'UT Midžor'!$Q$2:$S$40,3,FALSE),0)</f>
        <v>0</v>
      </c>
      <c r="M233" s="26">
        <f>IFERROR(VLOOKUP(B233,'UT Kopren'!$Q$2:$S$40,3,FALSE),0)</f>
        <v>0</v>
      </c>
      <c r="N233" s="26">
        <f>IFERROR(VLOOKUP(B233,'UT Dupljak'!$Q$2:$S$40,3,FALSE),0)</f>
        <v>0</v>
      </c>
    </row>
    <row r="234" spans="1:14" x14ac:dyDescent="0.2">
      <c r="A234" s="63">
        <v>233</v>
      </c>
      <c r="B234" s="32" t="s">
        <v>1324</v>
      </c>
      <c r="C234" s="1" t="s">
        <v>180</v>
      </c>
      <c r="D234" s="7" t="s">
        <v>246</v>
      </c>
      <c r="E234" s="37">
        <f>SUM(F234:I234)</f>
        <v>0</v>
      </c>
      <c r="F234">
        <f>IFERROR(VLOOKUP(B234,Jahorina!$L$2:$N$54,3,FALSE),0)</f>
        <v>0</v>
      </c>
      <c r="G234">
        <f>IFERROR(VLOOKUP(B234,Tornik!$P$2:$R$40,3,FALSE),0)</f>
        <v>0</v>
      </c>
      <c r="H234">
        <f>SUM(L234:N234)</f>
        <v>0</v>
      </c>
      <c r="I234">
        <f>IFERROR(VLOOKUP(B234,Durmitor!$L$2:$N$40,3,FALSE),0)</f>
        <v>0</v>
      </c>
      <c r="L234" s="26">
        <f>IFERROR(VLOOKUP(B234,'UT Midžor'!$Q$2:$S$40,3,FALSE),0)</f>
        <v>0</v>
      </c>
      <c r="M234" s="26">
        <f>IFERROR(VLOOKUP(B234,'UT Kopren'!$Q$2:$S$40,3,FALSE),0)</f>
        <v>0</v>
      </c>
      <c r="N234" s="26">
        <f>IFERROR(VLOOKUP(B234,'UT Dupljak'!$Q$2:$S$40,3,FALSE),0)</f>
        <v>0</v>
      </c>
    </row>
    <row r="235" spans="1:14" x14ac:dyDescent="0.2">
      <c r="A235" s="63">
        <v>234</v>
      </c>
      <c r="B235" s="32" t="s">
        <v>1325</v>
      </c>
      <c r="C235" s="1" t="s">
        <v>180</v>
      </c>
      <c r="D235" s="7" t="s">
        <v>378</v>
      </c>
      <c r="E235" s="37">
        <f>SUM(F235:I235)</f>
        <v>0</v>
      </c>
      <c r="F235">
        <f>IFERROR(VLOOKUP(B235,Jahorina!$L$2:$N$54,3,FALSE),0)</f>
        <v>0</v>
      </c>
      <c r="G235">
        <f>IFERROR(VLOOKUP(B235,Tornik!$P$2:$R$40,3,FALSE),0)</f>
        <v>0</v>
      </c>
      <c r="H235">
        <f>SUM(L235:N235)</f>
        <v>0</v>
      </c>
      <c r="I235">
        <f>IFERROR(VLOOKUP(B235,Durmitor!$L$2:$N$40,3,FALSE),0)</f>
        <v>0</v>
      </c>
      <c r="L235" s="26">
        <f>IFERROR(VLOOKUP(B235,'UT Midžor'!$Q$2:$S$40,3,FALSE),0)</f>
        <v>0</v>
      </c>
      <c r="M235" s="26">
        <f>IFERROR(VLOOKUP(B235,'UT Kopren'!$Q$2:$S$40,3,FALSE),0)</f>
        <v>0</v>
      </c>
      <c r="N235" s="26">
        <f>IFERROR(VLOOKUP(B235,'UT Dupljak'!$Q$2:$S$40,3,FALSE),0)</f>
        <v>0</v>
      </c>
    </row>
    <row r="236" spans="1:14" x14ac:dyDescent="0.2">
      <c r="A236" s="63">
        <v>235</v>
      </c>
      <c r="B236" s="32" t="s">
        <v>1326</v>
      </c>
      <c r="C236" s="1" t="s">
        <v>180</v>
      </c>
      <c r="D236" s="7" t="s">
        <v>378</v>
      </c>
      <c r="E236" s="37">
        <f>SUM(F236:I236)</f>
        <v>0</v>
      </c>
      <c r="F236">
        <f>IFERROR(VLOOKUP(B236,Jahorina!$L$2:$N$54,3,FALSE),0)</f>
        <v>0</v>
      </c>
      <c r="G236">
        <f>IFERROR(VLOOKUP(B236,Tornik!$P$2:$R$40,3,FALSE),0)</f>
        <v>0</v>
      </c>
      <c r="H236">
        <f>SUM(L236:N236)</f>
        <v>0</v>
      </c>
      <c r="I236">
        <f>IFERROR(VLOOKUP(B236,Durmitor!$L$2:$N$40,3,FALSE),0)</f>
        <v>0</v>
      </c>
      <c r="L236" s="26">
        <f>IFERROR(VLOOKUP(B236,'UT Midžor'!$Q$2:$S$40,3,FALSE),0)</f>
        <v>0</v>
      </c>
      <c r="M236" s="26">
        <f>IFERROR(VLOOKUP(B236,'UT Kopren'!$Q$2:$S$40,3,FALSE),0)</f>
        <v>0</v>
      </c>
      <c r="N236" s="26">
        <f>IFERROR(VLOOKUP(B236,'UT Dupljak'!$Q$2:$S$40,3,FALSE),0)</f>
        <v>0</v>
      </c>
    </row>
    <row r="237" spans="1:14" x14ac:dyDescent="0.2">
      <c r="A237" s="63">
        <v>236</v>
      </c>
      <c r="B237" s="32" t="s">
        <v>1327</v>
      </c>
      <c r="C237" s="1" t="s">
        <v>180</v>
      </c>
      <c r="D237" s="7" t="s">
        <v>246</v>
      </c>
      <c r="E237" s="37">
        <f>SUM(F237:I237)</f>
        <v>0</v>
      </c>
      <c r="F237">
        <f>IFERROR(VLOOKUP(B237,Jahorina!$L$2:$N$54,3,FALSE),0)</f>
        <v>0</v>
      </c>
      <c r="G237">
        <f>IFERROR(VLOOKUP(B237,Tornik!$P$2:$R$40,3,FALSE),0)</f>
        <v>0</v>
      </c>
      <c r="H237">
        <f>SUM(L237:N237)</f>
        <v>0</v>
      </c>
      <c r="I237">
        <f>IFERROR(VLOOKUP(B237,Durmitor!$L$2:$N$40,3,FALSE),0)</f>
        <v>0</v>
      </c>
      <c r="L237" s="26">
        <f>IFERROR(VLOOKUP(B237,'UT Midžor'!$Q$2:$S$40,3,FALSE),0)</f>
        <v>0</v>
      </c>
      <c r="M237" s="26">
        <f>IFERROR(VLOOKUP(B237,'UT Kopren'!$Q$2:$S$40,3,FALSE),0)</f>
        <v>0</v>
      </c>
      <c r="N237" s="26">
        <f>IFERROR(VLOOKUP(B237,'UT Dupljak'!$Q$2:$S$40,3,FALSE),0)</f>
        <v>0</v>
      </c>
    </row>
    <row r="238" spans="1:14" x14ac:dyDescent="0.2">
      <c r="A238" s="63">
        <v>237</v>
      </c>
      <c r="B238" s="32" t="s">
        <v>1232</v>
      </c>
      <c r="C238" s="1" t="s">
        <v>180</v>
      </c>
      <c r="D238" s="7" t="s">
        <v>246</v>
      </c>
      <c r="E238" s="37">
        <f>SUM(F238:I238)</f>
        <v>0</v>
      </c>
      <c r="F238">
        <f>IFERROR(VLOOKUP(B238,Jahorina!$L$2:$N$54,3,FALSE),0)</f>
        <v>0</v>
      </c>
      <c r="G238">
        <f>IFERROR(VLOOKUP(B238,Tornik!$P$2:$R$40,3,FALSE),0)</f>
        <v>0</v>
      </c>
      <c r="H238">
        <f>SUM(L238:N238)</f>
        <v>0</v>
      </c>
      <c r="I238">
        <f>IFERROR(VLOOKUP(B238,Durmitor!$L$2:$N$40,3,FALSE),0)</f>
        <v>0</v>
      </c>
      <c r="L238" s="26">
        <f>IFERROR(VLOOKUP(B238,'UT Midžor'!$Q$2:$S$40,3,FALSE),0)</f>
        <v>0</v>
      </c>
      <c r="M238" s="26">
        <f>IFERROR(VLOOKUP(B238,'UT Kopren'!$Q$2:$S$40,3,FALSE),0)</f>
        <v>0</v>
      </c>
      <c r="N238" s="26">
        <f>IFERROR(VLOOKUP(B238,'UT Dupljak'!$Q$2:$S$40,3,FALSE),0)</f>
        <v>0</v>
      </c>
    </row>
    <row r="239" spans="1:14" x14ac:dyDescent="0.2">
      <c r="A239" s="63">
        <v>238</v>
      </c>
      <c r="B239" s="29" t="s">
        <v>1392</v>
      </c>
      <c r="C239" s="1" t="s">
        <v>180</v>
      </c>
      <c r="D239" s="7" t="s">
        <v>246</v>
      </c>
      <c r="E239" s="37">
        <f>SUM(F239:I239)</f>
        <v>0</v>
      </c>
      <c r="F239">
        <f>IFERROR(VLOOKUP(B239,Jahorina!$L$2:$N$54,3,FALSE),0)</f>
        <v>0</v>
      </c>
      <c r="G239">
        <f>IFERROR(VLOOKUP(B239,Tornik!$P$2:$R$40,3,FALSE),0)</f>
        <v>0</v>
      </c>
      <c r="H239">
        <f>SUM(L239:N239)</f>
        <v>0</v>
      </c>
      <c r="I239">
        <f>IFERROR(VLOOKUP(B239,Durmitor!$L$2:$N$40,3,FALSE),0)</f>
        <v>0</v>
      </c>
      <c r="L239" s="26">
        <f>IFERROR(VLOOKUP(B239,'UT Midžor'!$Q$2:$S$40,3,FALSE),0)</f>
        <v>0</v>
      </c>
      <c r="M239" s="26">
        <f>IFERROR(VLOOKUP(B239,'UT Kopren'!$Q$2:$S$40,3,FALSE),0)</f>
        <v>0</v>
      </c>
      <c r="N239" s="26">
        <f>IFERROR(VLOOKUP(B239,'UT Dupljak'!$Q$2:$S$40,3,FALSE),0)</f>
        <v>0</v>
      </c>
    </row>
    <row r="240" spans="1:14" hidden="1" x14ac:dyDescent="0.2">
      <c r="A240" s="63">
        <v>239</v>
      </c>
      <c r="B240" s="32" t="s">
        <v>1152</v>
      </c>
      <c r="C240" s="1" t="s">
        <v>180</v>
      </c>
      <c r="D240" s="7" t="s">
        <v>644</v>
      </c>
      <c r="E240" s="37">
        <f>SUM(F240:I240)</f>
        <v>0</v>
      </c>
      <c r="F240">
        <f>IFERROR(VLOOKUP(B240,Jahorina!$L$2:$N$54,3,FALSE),0)</f>
        <v>0</v>
      </c>
      <c r="G240">
        <f>IFERROR(VLOOKUP(B240,Tornik!$P$2:$R$40,3,FALSE),0)</f>
        <v>0</v>
      </c>
      <c r="H240">
        <f>SUM(L240:N240)</f>
        <v>0</v>
      </c>
      <c r="I240">
        <f>IFERROR(VLOOKUP(B240,Durmitor!$L$2:$N$40,3,FALSE),0)</f>
        <v>0</v>
      </c>
      <c r="L240" s="26">
        <f>IFERROR(VLOOKUP(B240,'UT Midžor'!$Q$2:$S$40,3,FALSE),0)</f>
        <v>0</v>
      </c>
      <c r="M240" s="26">
        <f>IFERROR(VLOOKUP(B240,'UT Kopren'!$Q$2:$S$40,3,FALSE),0)</f>
        <v>0</v>
      </c>
      <c r="N240" s="26">
        <f>IFERROR(VLOOKUP(B240,'UT Dupljak'!$Q$2:$S$40,3,FALSE),0)</f>
        <v>0</v>
      </c>
    </row>
    <row r="241" spans="1:14" x14ac:dyDescent="0.2">
      <c r="A241" s="63">
        <v>240</v>
      </c>
      <c r="B241" s="32" t="s">
        <v>1393</v>
      </c>
      <c r="C241" s="1" t="s">
        <v>180</v>
      </c>
      <c r="D241" s="7" t="s">
        <v>246</v>
      </c>
      <c r="E241" s="37">
        <f>SUM(F241:I241)</f>
        <v>0</v>
      </c>
      <c r="F241">
        <f>IFERROR(VLOOKUP(B241,Jahorina!$L$2:$N$54,3,FALSE),0)</f>
        <v>0</v>
      </c>
      <c r="G241">
        <f>IFERROR(VLOOKUP(B241,Tornik!$P$2:$R$40,3,FALSE),0)</f>
        <v>0</v>
      </c>
      <c r="H241">
        <f>SUM(L241:N241)</f>
        <v>0</v>
      </c>
      <c r="I241">
        <f>IFERROR(VLOOKUP(B241,Durmitor!$L$2:$N$40,3,FALSE),0)</f>
        <v>0</v>
      </c>
      <c r="L241" s="26">
        <f>IFERROR(VLOOKUP(B241,'UT Midžor'!$Q$2:$S$40,3,FALSE),0)</f>
        <v>0</v>
      </c>
      <c r="M241" s="26">
        <f>IFERROR(VLOOKUP(B241,'UT Kopren'!$Q$2:$S$40,3,FALSE),0)</f>
        <v>0</v>
      </c>
      <c r="N241" s="26">
        <f>IFERROR(VLOOKUP(B241,'UT Dupljak'!$Q$2:$S$40,3,FALSE),0)</f>
        <v>0</v>
      </c>
    </row>
    <row r="242" spans="1:14" x14ac:dyDescent="0.2">
      <c r="A242" s="63">
        <v>241</v>
      </c>
      <c r="B242" s="32" t="s">
        <v>1394</v>
      </c>
      <c r="C242" s="1" t="s">
        <v>180</v>
      </c>
      <c r="D242" s="7" t="s">
        <v>246</v>
      </c>
      <c r="E242" s="37">
        <f>SUM(F242:I242)</f>
        <v>0</v>
      </c>
      <c r="F242">
        <f>IFERROR(VLOOKUP(B242,Jahorina!$L$2:$N$54,3,FALSE),0)</f>
        <v>0</v>
      </c>
      <c r="G242">
        <f>IFERROR(VLOOKUP(B242,Tornik!$P$2:$R$40,3,FALSE),0)</f>
        <v>0</v>
      </c>
      <c r="H242">
        <f>SUM(L242:N242)</f>
        <v>0</v>
      </c>
      <c r="I242">
        <f>IFERROR(VLOOKUP(B242,Durmitor!$L$2:$N$40,3,FALSE),0)</f>
        <v>0</v>
      </c>
      <c r="L242" s="26">
        <f>IFERROR(VLOOKUP(B242,'UT Midžor'!$Q$2:$S$40,3,FALSE),0)</f>
        <v>0</v>
      </c>
      <c r="M242" s="26">
        <f>IFERROR(VLOOKUP(B242,'UT Kopren'!$Q$2:$S$40,3,FALSE),0)</f>
        <v>0</v>
      </c>
      <c r="N242" s="26">
        <f>IFERROR(VLOOKUP(B242,'UT Dupljak'!$Q$2:$S$40,3,FALSE),0)</f>
        <v>0</v>
      </c>
    </row>
    <row r="243" spans="1:14" x14ac:dyDescent="0.2">
      <c r="A243" s="63">
        <v>242</v>
      </c>
      <c r="B243" s="32" t="s">
        <v>1228</v>
      </c>
      <c r="C243" s="1" t="s">
        <v>180</v>
      </c>
      <c r="D243" s="7" t="s">
        <v>246</v>
      </c>
      <c r="E243" s="37">
        <f>SUM(F243:I243)</f>
        <v>0</v>
      </c>
      <c r="F243">
        <f>IFERROR(VLOOKUP(B243,Jahorina!$L$2:$N$54,3,FALSE),0)</f>
        <v>0</v>
      </c>
      <c r="G243">
        <f>IFERROR(VLOOKUP(B243,Tornik!$P$2:$R$40,3,FALSE),0)</f>
        <v>0</v>
      </c>
      <c r="H243">
        <f>SUM(L243:N243)</f>
        <v>0</v>
      </c>
      <c r="I243">
        <f>IFERROR(VLOOKUP(B243,Durmitor!$L$2:$N$40,3,FALSE),0)</f>
        <v>0</v>
      </c>
      <c r="L243" s="26">
        <f>IFERROR(VLOOKUP(B243,'UT Midžor'!$Q$2:$S$40,3,FALSE),0)</f>
        <v>0</v>
      </c>
      <c r="M243" s="26">
        <f>IFERROR(VLOOKUP(B243,'UT Kopren'!$Q$2:$S$40,3,FALSE),0)</f>
        <v>0</v>
      </c>
      <c r="N243" s="26">
        <f>IFERROR(VLOOKUP(B243,'UT Dupljak'!$Q$2:$S$40,3,FALSE),0)</f>
        <v>0</v>
      </c>
    </row>
    <row r="244" spans="1:14" hidden="1" x14ac:dyDescent="0.2">
      <c r="A244" s="63">
        <v>243</v>
      </c>
      <c r="B244" s="32" t="s">
        <v>1225</v>
      </c>
      <c r="C244" s="1" t="s">
        <v>180</v>
      </c>
      <c r="D244" s="7" t="s">
        <v>254</v>
      </c>
      <c r="E244" s="37">
        <f>SUM(F244:I244)</f>
        <v>0</v>
      </c>
      <c r="F244">
        <f>IFERROR(VLOOKUP(B244,Jahorina!$L$2:$N$54,3,FALSE),0)</f>
        <v>0</v>
      </c>
      <c r="G244">
        <f>IFERROR(VLOOKUP(B244,Tornik!$P$2:$R$40,3,FALSE),0)</f>
        <v>0</v>
      </c>
      <c r="H244">
        <f>SUM(L244:N244)</f>
        <v>0</v>
      </c>
      <c r="I244">
        <f>IFERROR(VLOOKUP(B244,Durmitor!$L$2:$N$40,3,FALSE),0)</f>
        <v>0</v>
      </c>
      <c r="L244" s="26">
        <f>IFERROR(VLOOKUP(B244,'UT Midžor'!$Q$2:$S$40,3,FALSE),0)</f>
        <v>0</v>
      </c>
      <c r="M244" s="26">
        <f>IFERROR(VLOOKUP(B244,'UT Kopren'!$Q$2:$S$40,3,FALSE),0)</f>
        <v>0</v>
      </c>
      <c r="N244" s="26">
        <f>IFERROR(VLOOKUP(B244,'UT Dupljak'!$Q$2:$S$40,3,FALSE),0)</f>
        <v>0</v>
      </c>
    </row>
    <row r="245" spans="1:14" x14ac:dyDescent="0.2">
      <c r="A245" s="63">
        <v>244</v>
      </c>
      <c r="B245" s="32" t="s">
        <v>1395</v>
      </c>
      <c r="C245" s="1" t="s">
        <v>180</v>
      </c>
      <c r="D245" s="7" t="s">
        <v>246</v>
      </c>
      <c r="E245" s="37">
        <f>SUM(F245:I245)</f>
        <v>0</v>
      </c>
      <c r="F245">
        <f>IFERROR(VLOOKUP(B245,Jahorina!$L$2:$N$54,3,FALSE),0)</f>
        <v>0</v>
      </c>
      <c r="G245">
        <f>IFERROR(VLOOKUP(B245,Tornik!$P$2:$R$40,3,FALSE),0)</f>
        <v>0</v>
      </c>
      <c r="H245">
        <f>SUM(L245:N245)</f>
        <v>0</v>
      </c>
      <c r="I245">
        <f>IFERROR(VLOOKUP(B245,Durmitor!$L$2:$N$40,3,FALSE),0)</f>
        <v>0</v>
      </c>
      <c r="L245" s="26">
        <f>IFERROR(VLOOKUP(B245,'UT Midžor'!$Q$2:$S$40,3,FALSE),0)</f>
        <v>0</v>
      </c>
      <c r="M245" s="26">
        <f>IFERROR(VLOOKUP(B245,'UT Kopren'!$Q$2:$S$40,3,FALSE),0)</f>
        <v>0</v>
      </c>
      <c r="N245" s="26">
        <f>IFERROR(VLOOKUP(B245,'UT Dupljak'!$Q$2:$S$40,3,FALSE),0)</f>
        <v>0</v>
      </c>
    </row>
    <row r="246" spans="1:14" x14ac:dyDescent="0.2">
      <c r="A246" s="63">
        <v>245</v>
      </c>
      <c r="B246" s="32" t="s">
        <v>1396</v>
      </c>
      <c r="C246" s="1" t="s">
        <v>180</v>
      </c>
      <c r="D246" s="7" t="s">
        <v>246</v>
      </c>
      <c r="E246" s="37">
        <f>SUM(F246:I246)</f>
        <v>0</v>
      </c>
      <c r="F246">
        <f>IFERROR(VLOOKUP(B246,Jahorina!$L$2:$N$54,3,FALSE),0)</f>
        <v>0</v>
      </c>
      <c r="G246">
        <f>IFERROR(VLOOKUP(B246,Tornik!$P$2:$R$40,3,FALSE),0)</f>
        <v>0</v>
      </c>
      <c r="H246">
        <f>SUM(L246:N246)</f>
        <v>0</v>
      </c>
      <c r="I246">
        <f>IFERROR(VLOOKUP(B246,Durmitor!$L$2:$N$40,3,FALSE),0)</f>
        <v>0</v>
      </c>
      <c r="L246" s="26">
        <f>IFERROR(VLOOKUP(B246,'UT Midžor'!$Q$2:$S$40,3,FALSE),0)</f>
        <v>0</v>
      </c>
      <c r="M246" s="26">
        <f>IFERROR(VLOOKUP(B246,'UT Kopren'!$Q$2:$S$40,3,FALSE),0)</f>
        <v>0</v>
      </c>
      <c r="N246" s="26">
        <f>IFERROR(VLOOKUP(B246,'UT Dupljak'!$Q$2:$S$40,3,FALSE),0)</f>
        <v>0</v>
      </c>
    </row>
    <row r="247" spans="1:14" x14ac:dyDescent="0.2">
      <c r="A247" s="63">
        <v>246</v>
      </c>
      <c r="B247" s="32" t="s">
        <v>1397</v>
      </c>
      <c r="C247" s="1" t="s">
        <v>180</v>
      </c>
      <c r="D247" s="7" t="s">
        <v>246</v>
      </c>
      <c r="E247" s="37">
        <f>SUM(F247:I247)</f>
        <v>0</v>
      </c>
      <c r="F247">
        <f>IFERROR(VLOOKUP(B247,Jahorina!$L$2:$N$54,3,FALSE),0)</f>
        <v>0</v>
      </c>
      <c r="G247">
        <f>IFERROR(VLOOKUP(B247,Tornik!$P$2:$R$40,3,FALSE),0)</f>
        <v>0</v>
      </c>
      <c r="H247">
        <f>SUM(L247:N247)</f>
        <v>0</v>
      </c>
      <c r="I247">
        <f>IFERROR(VLOOKUP(B247,Durmitor!$L$2:$N$40,3,FALSE),0)</f>
        <v>0</v>
      </c>
      <c r="L247" s="26">
        <f>IFERROR(VLOOKUP(B247,'UT Midžor'!$Q$2:$S$40,3,FALSE),0)</f>
        <v>0</v>
      </c>
      <c r="M247" s="26">
        <f>IFERROR(VLOOKUP(B247,'UT Kopren'!$Q$2:$S$40,3,FALSE),0)</f>
        <v>0</v>
      </c>
      <c r="N247" s="26">
        <f>IFERROR(VLOOKUP(B247,'UT Dupljak'!$Q$2:$S$40,3,FALSE),0)</f>
        <v>0</v>
      </c>
    </row>
    <row r="248" spans="1:14" x14ac:dyDescent="0.2">
      <c r="A248" s="63">
        <v>247</v>
      </c>
      <c r="B248" s="32" t="s">
        <v>1398</v>
      </c>
      <c r="C248" s="1" t="s">
        <v>180</v>
      </c>
      <c r="D248" s="7" t="s">
        <v>246</v>
      </c>
      <c r="E248" s="37">
        <f>SUM(F248:I248)</f>
        <v>0</v>
      </c>
      <c r="F248">
        <f>IFERROR(VLOOKUP(B248,Jahorina!$L$2:$N$54,3,FALSE),0)</f>
        <v>0</v>
      </c>
      <c r="G248">
        <f>IFERROR(VLOOKUP(B248,Tornik!$P$2:$R$40,3,FALSE),0)</f>
        <v>0</v>
      </c>
      <c r="H248">
        <f>SUM(L248:N248)</f>
        <v>0</v>
      </c>
      <c r="I248">
        <f>IFERROR(VLOOKUP(B248,Durmitor!$L$2:$N$40,3,FALSE),0)</f>
        <v>0</v>
      </c>
      <c r="L248" s="26">
        <f>IFERROR(VLOOKUP(B248,'UT Midžor'!$Q$2:$S$40,3,FALSE),0)</f>
        <v>0</v>
      </c>
      <c r="M248" s="26">
        <f>IFERROR(VLOOKUP(B248,'UT Kopren'!$Q$2:$S$40,3,FALSE),0)</f>
        <v>0</v>
      </c>
      <c r="N248" s="26">
        <f>IFERROR(VLOOKUP(B248,'UT Dupljak'!$Q$2:$S$40,3,FALSE),0)</f>
        <v>0</v>
      </c>
    </row>
    <row r="249" spans="1:14" x14ac:dyDescent="0.2">
      <c r="A249" s="63">
        <v>248</v>
      </c>
      <c r="B249" s="29" t="s">
        <v>1399</v>
      </c>
      <c r="C249" s="1" t="s">
        <v>180</v>
      </c>
      <c r="D249" s="7" t="s">
        <v>246</v>
      </c>
      <c r="E249" s="37">
        <f>SUM(F249:I249)</f>
        <v>0</v>
      </c>
      <c r="F249">
        <f>IFERROR(VLOOKUP(B249,Jahorina!$L$2:$N$54,3,FALSE),0)</f>
        <v>0</v>
      </c>
      <c r="G249">
        <f>IFERROR(VLOOKUP(B249,Tornik!$P$2:$R$40,3,FALSE),0)</f>
        <v>0</v>
      </c>
      <c r="H249">
        <f>SUM(L249:N249)</f>
        <v>0</v>
      </c>
      <c r="I249">
        <f>IFERROR(VLOOKUP(B249,Durmitor!$L$2:$N$40,3,FALSE),0)</f>
        <v>0</v>
      </c>
      <c r="L249" s="26">
        <f>IFERROR(VLOOKUP(B249,'UT Midžor'!$Q$2:$S$40,3,FALSE),0)</f>
        <v>0</v>
      </c>
      <c r="M249" s="26">
        <f>IFERROR(VLOOKUP(B249,'UT Kopren'!$Q$2:$S$40,3,FALSE),0)</f>
        <v>0</v>
      </c>
      <c r="N249" s="26">
        <f>IFERROR(VLOOKUP(B249,'UT Dupljak'!$Q$2:$S$40,3,FALSE),0)</f>
        <v>0</v>
      </c>
    </row>
    <row r="250" spans="1:14" x14ac:dyDescent="0.2">
      <c r="A250" s="63">
        <v>249</v>
      </c>
      <c r="B250" s="29" t="s">
        <v>1400</v>
      </c>
      <c r="C250" s="1" t="s">
        <v>180</v>
      </c>
      <c r="D250" s="7" t="s">
        <v>246</v>
      </c>
      <c r="E250" s="37">
        <f>SUM(F250:I250)</f>
        <v>0</v>
      </c>
      <c r="F250">
        <f>IFERROR(VLOOKUP(B250,Jahorina!$L$2:$N$54,3,FALSE),0)</f>
        <v>0</v>
      </c>
      <c r="G250">
        <f>IFERROR(VLOOKUP(B250,Tornik!$P$2:$R$40,3,FALSE),0)</f>
        <v>0</v>
      </c>
      <c r="H250">
        <f>SUM(L250:N250)</f>
        <v>0</v>
      </c>
      <c r="I250">
        <f>IFERROR(VLOOKUP(B250,Durmitor!$L$2:$N$40,3,FALSE),0)</f>
        <v>0</v>
      </c>
      <c r="L250" s="26">
        <f>IFERROR(VLOOKUP(B250,'UT Midžor'!$Q$2:$S$40,3,FALSE),0)</f>
        <v>0</v>
      </c>
      <c r="M250" s="26">
        <f>IFERROR(VLOOKUP(B250,'UT Kopren'!$Q$2:$S$40,3,FALSE),0)</f>
        <v>0</v>
      </c>
      <c r="N250" s="26">
        <f>IFERROR(VLOOKUP(B250,'UT Dupljak'!$Q$2:$S$40,3,FALSE),0)</f>
        <v>0</v>
      </c>
    </row>
    <row r="251" spans="1:14" x14ac:dyDescent="0.2">
      <c r="A251" s="63">
        <v>250</v>
      </c>
      <c r="B251" s="29" t="s">
        <v>1221</v>
      </c>
      <c r="C251" s="1" t="s">
        <v>180</v>
      </c>
      <c r="D251" s="7" t="s">
        <v>246</v>
      </c>
      <c r="E251" s="37">
        <f>SUM(F251:I251)</f>
        <v>0</v>
      </c>
      <c r="F251">
        <f>IFERROR(VLOOKUP(B251,Jahorina!$L$2:$N$54,3,FALSE),0)</f>
        <v>0</v>
      </c>
      <c r="G251">
        <f>IFERROR(VLOOKUP(B251,Tornik!$P$2:$R$40,3,FALSE),0)</f>
        <v>0</v>
      </c>
      <c r="H251">
        <f>SUM(L251:N251)</f>
        <v>0</v>
      </c>
      <c r="I251">
        <f>IFERROR(VLOOKUP(B251,Durmitor!$L$2:$N$40,3,FALSE),0)</f>
        <v>0</v>
      </c>
      <c r="L251" s="26">
        <f>IFERROR(VLOOKUP(B251,'UT Midžor'!$Q$2:$S$40,3,FALSE),0)</f>
        <v>0</v>
      </c>
      <c r="M251" s="26">
        <f>IFERROR(VLOOKUP(B251,'UT Kopren'!$Q$2:$S$40,3,FALSE),0)</f>
        <v>0</v>
      </c>
      <c r="N251" s="26">
        <f>IFERROR(VLOOKUP(B251,'UT Dupljak'!$Q$2:$S$40,3,FALSE),0)</f>
        <v>0</v>
      </c>
    </row>
    <row r="252" spans="1:14" x14ac:dyDescent="0.2">
      <c r="A252" s="63">
        <v>251</v>
      </c>
      <c r="B252" s="32" t="s">
        <v>1401</v>
      </c>
      <c r="C252" s="1" t="s">
        <v>180</v>
      </c>
      <c r="D252" s="7" t="s">
        <v>246</v>
      </c>
      <c r="E252" s="37">
        <f>SUM(F252:I252)</f>
        <v>0</v>
      </c>
      <c r="F252">
        <f>IFERROR(VLOOKUP(B252,Jahorina!$L$2:$N$54,3,FALSE),0)</f>
        <v>0</v>
      </c>
      <c r="G252">
        <f>IFERROR(VLOOKUP(B252,Tornik!$P$2:$R$40,3,FALSE),0)</f>
        <v>0</v>
      </c>
      <c r="H252">
        <f>SUM(L252:N252)</f>
        <v>0</v>
      </c>
      <c r="I252">
        <f>IFERROR(VLOOKUP(B252,Durmitor!$L$2:$N$40,3,FALSE),0)</f>
        <v>0</v>
      </c>
      <c r="L252" s="26">
        <f>IFERROR(VLOOKUP(B252,'UT Midžor'!$Q$2:$S$40,3,FALSE),0)</f>
        <v>0</v>
      </c>
      <c r="M252" s="26">
        <f>IFERROR(VLOOKUP(B252,'UT Kopren'!$Q$2:$S$40,3,FALSE),0)</f>
        <v>0</v>
      </c>
      <c r="N252" s="26">
        <f>IFERROR(VLOOKUP(B252,'UT Dupljak'!$Q$2:$S$40,3,FALSE),0)</f>
        <v>0</v>
      </c>
    </row>
    <row r="253" spans="1:14" x14ac:dyDescent="0.2">
      <c r="A253" s="63">
        <v>252</v>
      </c>
      <c r="B253" s="29" t="s">
        <v>1403</v>
      </c>
      <c r="C253" s="1" t="s">
        <v>180</v>
      </c>
      <c r="D253" s="7" t="s">
        <v>246</v>
      </c>
      <c r="E253" s="37">
        <f>SUM(F253:I253)</f>
        <v>0</v>
      </c>
      <c r="F253">
        <f>IFERROR(VLOOKUP(B253,Jahorina!$L$2:$N$54,3,FALSE),0)</f>
        <v>0</v>
      </c>
      <c r="G253">
        <f>IFERROR(VLOOKUP(B253,Tornik!$P$2:$R$40,3,FALSE),0)</f>
        <v>0</v>
      </c>
      <c r="H253">
        <f>SUM(L253:N253)</f>
        <v>0</v>
      </c>
      <c r="I253">
        <f>IFERROR(VLOOKUP(B253,Durmitor!$L$2:$N$40,3,FALSE),0)</f>
        <v>0</v>
      </c>
      <c r="L253" s="26">
        <f>IFERROR(VLOOKUP(B253,'UT Midžor'!$Q$2:$S$40,3,FALSE),0)</f>
        <v>0</v>
      </c>
      <c r="M253" s="26">
        <f>IFERROR(VLOOKUP(B253,'UT Kopren'!$Q$2:$S$40,3,FALSE),0)</f>
        <v>0</v>
      </c>
      <c r="N253" s="26">
        <f>IFERROR(VLOOKUP(B253,'UT Dupljak'!$Q$2:$S$40,3,FALSE),0)</f>
        <v>0</v>
      </c>
    </row>
    <row r="254" spans="1:14" hidden="1" x14ac:dyDescent="0.2">
      <c r="A254" s="63">
        <v>253</v>
      </c>
      <c r="B254" s="32" t="s">
        <v>1404</v>
      </c>
      <c r="C254" s="1" t="s">
        <v>180</v>
      </c>
      <c r="D254" s="7" t="s">
        <v>540</v>
      </c>
      <c r="E254" s="37">
        <f>SUM(F254:I254)</f>
        <v>0</v>
      </c>
      <c r="F254">
        <f>IFERROR(VLOOKUP(B254,Jahorina!$L$2:$N$54,3,FALSE),0)</f>
        <v>0</v>
      </c>
      <c r="G254">
        <f>IFERROR(VLOOKUP(B254,Tornik!$P$2:$R$40,3,FALSE),0)</f>
        <v>0</v>
      </c>
      <c r="H254">
        <f>SUM(L254:N254)</f>
        <v>0</v>
      </c>
      <c r="I254">
        <f>IFERROR(VLOOKUP(B254,Durmitor!$L$2:$N$40,3,FALSE),0)</f>
        <v>0</v>
      </c>
      <c r="L254" s="26">
        <f>IFERROR(VLOOKUP(B254,'UT Midžor'!$Q$2:$S$40,3,FALSE),0)</f>
        <v>0</v>
      </c>
      <c r="M254" s="26">
        <f>IFERROR(VLOOKUP(B254,'UT Kopren'!$Q$2:$S$40,3,FALSE),0)</f>
        <v>0</v>
      </c>
      <c r="N254" s="26">
        <f>IFERROR(VLOOKUP(B254,'UT Dupljak'!$Q$2:$S$40,3,FALSE),0)</f>
        <v>0</v>
      </c>
    </row>
    <row r="255" spans="1:14" x14ac:dyDescent="0.2">
      <c r="A255" s="63">
        <v>254</v>
      </c>
      <c r="B255" s="32" t="s">
        <v>1405</v>
      </c>
      <c r="C255" s="1" t="s">
        <v>180</v>
      </c>
      <c r="D255" s="7" t="s">
        <v>246</v>
      </c>
      <c r="E255" s="37">
        <f>SUM(F255:I255)</f>
        <v>0</v>
      </c>
      <c r="F255">
        <f>IFERROR(VLOOKUP(B255,Jahorina!$L$2:$N$54,3,FALSE),0)</f>
        <v>0</v>
      </c>
      <c r="G255">
        <f>IFERROR(VLOOKUP(B255,Tornik!$P$2:$R$40,3,FALSE),0)</f>
        <v>0</v>
      </c>
      <c r="H255">
        <f>SUM(L255:N255)</f>
        <v>0</v>
      </c>
      <c r="I255">
        <f>IFERROR(VLOOKUP(B255,Durmitor!$L$2:$N$40,3,FALSE),0)</f>
        <v>0</v>
      </c>
      <c r="L255" s="26">
        <f>IFERROR(VLOOKUP(B255,'UT Midžor'!$Q$2:$S$40,3,FALSE),0)</f>
        <v>0</v>
      </c>
      <c r="M255" s="26">
        <f>IFERROR(VLOOKUP(B255,'UT Kopren'!$Q$2:$S$40,3,FALSE),0)</f>
        <v>0</v>
      </c>
      <c r="N255" s="26">
        <f>IFERROR(VLOOKUP(B255,'UT Dupljak'!$Q$2:$S$40,3,FALSE),0)</f>
        <v>0</v>
      </c>
    </row>
    <row r="256" spans="1:14" x14ac:dyDescent="0.2">
      <c r="A256" s="63">
        <v>255</v>
      </c>
      <c r="B256" s="32" t="s">
        <v>1406</v>
      </c>
      <c r="C256" s="1" t="s">
        <v>180</v>
      </c>
      <c r="D256" s="7" t="s">
        <v>246</v>
      </c>
      <c r="E256" s="37">
        <f>SUM(F256:I256)</f>
        <v>0</v>
      </c>
      <c r="F256">
        <f>IFERROR(VLOOKUP(B256,Jahorina!$L$2:$N$54,3,FALSE),0)</f>
        <v>0</v>
      </c>
      <c r="G256">
        <f>IFERROR(VLOOKUP(B256,Tornik!$P$2:$R$40,3,FALSE),0)</f>
        <v>0</v>
      </c>
      <c r="H256">
        <f>SUM(L256:N256)</f>
        <v>0</v>
      </c>
      <c r="I256">
        <f>IFERROR(VLOOKUP(B256,Durmitor!$L$2:$N$40,3,FALSE),0)</f>
        <v>0</v>
      </c>
      <c r="L256" s="26">
        <f>IFERROR(VLOOKUP(B256,'UT Midžor'!$Q$2:$S$40,3,FALSE),0)</f>
        <v>0</v>
      </c>
      <c r="M256" s="26">
        <f>IFERROR(VLOOKUP(B256,'UT Kopren'!$Q$2:$S$40,3,FALSE),0)</f>
        <v>0</v>
      </c>
      <c r="N256" s="26">
        <f>IFERROR(VLOOKUP(B256,'UT Dupljak'!$Q$2:$S$40,3,FALSE),0)</f>
        <v>0</v>
      </c>
    </row>
    <row r="257" spans="1:14" x14ac:dyDescent="0.2">
      <c r="A257" s="63">
        <v>256</v>
      </c>
      <c r="B257" s="29" t="s">
        <v>1407</v>
      </c>
      <c r="C257" s="1" t="s">
        <v>180</v>
      </c>
      <c r="D257" s="7" t="s">
        <v>246</v>
      </c>
      <c r="E257" s="37">
        <f>SUM(F257:I257)</f>
        <v>0</v>
      </c>
      <c r="F257">
        <f>IFERROR(VLOOKUP(B257,Jahorina!$L$2:$N$54,3,FALSE),0)</f>
        <v>0</v>
      </c>
      <c r="G257">
        <f>IFERROR(VLOOKUP(B257,Tornik!$P$2:$R$40,3,FALSE),0)</f>
        <v>0</v>
      </c>
      <c r="H257">
        <f>SUM(L257:N257)</f>
        <v>0</v>
      </c>
      <c r="I257">
        <f>IFERROR(VLOOKUP(B257,Durmitor!$L$2:$N$40,3,FALSE),0)</f>
        <v>0</v>
      </c>
      <c r="L257" s="26">
        <f>IFERROR(VLOOKUP(B257,'UT Midžor'!$Q$2:$S$40,3,FALSE),0)</f>
        <v>0</v>
      </c>
      <c r="M257" s="26">
        <f>IFERROR(VLOOKUP(B257,'UT Kopren'!$Q$2:$S$40,3,FALSE),0)</f>
        <v>0</v>
      </c>
      <c r="N257" s="26">
        <f>IFERROR(VLOOKUP(B257,'UT Dupljak'!$Q$2:$S$40,3,FALSE),0)</f>
        <v>0</v>
      </c>
    </row>
    <row r="258" spans="1:14" x14ac:dyDescent="0.2">
      <c r="A258" s="63">
        <v>257</v>
      </c>
      <c r="B258" s="32" t="s">
        <v>1408</v>
      </c>
      <c r="C258" s="1" t="s">
        <v>180</v>
      </c>
      <c r="D258" s="7" t="s">
        <v>246</v>
      </c>
      <c r="E258" s="37">
        <f>SUM(F258:I258)</f>
        <v>0</v>
      </c>
      <c r="F258">
        <f>IFERROR(VLOOKUP(B258,Jahorina!$L$2:$N$54,3,FALSE),0)</f>
        <v>0</v>
      </c>
      <c r="G258">
        <f>IFERROR(VLOOKUP(B258,Tornik!$P$2:$R$40,3,FALSE),0)</f>
        <v>0</v>
      </c>
      <c r="H258">
        <f>SUM(L258:N258)</f>
        <v>0</v>
      </c>
      <c r="I258">
        <f>IFERROR(VLOOKUP(B258,Durmitor!$L$2:$N$40,3,FALSE),0)</f>
        <v>0</v>
      </c>
      <c r="L258" s="26">
        <f>IFERROR(VLOOKUP(B258,'UT Midžor'!$Q$2:$S$40,3,FALSE),0)</f>
        <v>0</v>
      </c>
      <c r="M258" s="26">
        <f>IFERROR(VLOOKUP(B258,'UT Kopren'!$Q$2:$S$40,3,FALSE),0)</f>
        <v>0</v>
      </c>
      <c r="N258" s="26">
        <f>IFERROR(VLOOKUP(B258,'UT Dupljak'!$Q$2:$S$40,3,FALSE),0)</f>
        <v>0</v>
      </c>
    </row>
    <row r="259" spans="1:14" x14ac:dyDescent="0.2">
      <c r="A259" s="63">
        <v>258</v>
      </c>
      <c r="B259" s="32" t="s">
        <v>1409</v>
      </c>
      <c r="C259" s="1" t="s">
        <v>180</v>
      </c>
      <c r="D259" s="7" t="s">
        <v>246</v>
      </c>
      <c r="E259" s="37">
        <f>SUM(F259:I259)</f>
        <v>0</v>
      </c>
      <c r="F259">
        <f>IFERROR(VLOOKUP(B259,Jahorina!$L$2:$N$54,3,FALSE),0)</f>
        <v>0</v>
      </c>
      <c r="G259">
        <f>IFERROR(VLOOKUP(B259,Tornik!$P$2:$R$40,3,FALSE),0)</f>
        <v>0</v>
      </c>
      <c r="H259">
        <f>SUM(L259:N259)</f>
        <v>0</v>
      </c>
      <c r="I259">
        <f>IFERROR(VLOOKUP(B259,Durmitor!$L$2:$N$40,3,FALSE),0)</f>
        <v>0</v>
      </c>
      <c r="L259" s="26">
        <f>IFERROR(VLOOKUP(B259,'UT Midžor'!$Q$2:$S$40,3,FALSE),0)</f>
        <v>0</v>
      </c>
      <c r="M259" s="26">
        <f>IFERROR(VLOOKUP(B259,'UT Kopren'!$Q$2:$S$40,3,FALSE),0)</f>
        <v>0</v>
      </c>
      <c r="N259" s="26">
        <f>IFERROR(VLOOKUP(B259,'UT Dupljak'!$Q$2:$S$40,3,FALSE),0)</f>
        <v>0</v>
      </c>
    </row>
    <row r="260" spans="1:14" hidden="1" x14ac:dyDescent="0.2">
      <c r="A260" s="63">
        <v>259</v>
      </c>
      <c r="B260" s="32" t="s">
        <v>1410</v>
      </c>
      <c r="C260" s="1" t="s">
        <v>180</v>
      </c>
      <c r="D260" s="7" t="s">
        <v>613</v>
      </c>
      <c r="E260" s="37">
        <f>SUM(F260:I260)</f>
        <v>0</v>
      </c>
      <c r="F260">
        <f>IFERROR(VLOOKUP(B260,Jahorina!$L$2:$N$54,3,FALSE),0)</f>
        <v>0</v>
      </c>
      <c r="G260">
        <f>IFERROR(VLOOKUP(B260,Tornik!$P$2:$R$40,3,FALSE),0)</f>
        <v>0</v>
      </c>
      <c r="H260">
        <f>SUM(L260:N260)</f>
        <v>0</v>
      </c>
      <c r="I260">
        <f>IFERROR(VLOOKUP(B260,Durmitor!$L$2:$N$40,3,FALSE),0)</f>
        <v>0</v>
      </c>
      <c r="L260" s="26">
        <f>IFERROR(VLOOKUP(B260,'UT Midžor'!$Q$2:$S$40,3,FALSE),0)</f>
        <v>0</v>
      </c>
      <c r="M260" s="26">
        <f>IFERROR(VLOOKUP(B260,'UT Kopren'!$Q$2:$S$40,3,FALSE),0)</f>
        <v>0</v>
      </c>
      <c r="N260" s="26">
        <f>IFERROR(VLOOKUP(B260,'UT Dupljak'!$Q$2:$S$40,3,FALSE),0)</f>
        <v>0</v>
      </c>
    </row>
    <row r="261" spans="1:14" x14ac:dyDescent="0.2">
      <c r="A261" s="63">
        <v>260</v>
      </c>
      <c r="B261" s="32" t="s">
        <v>1411</v>
      </c>
      <c r="C261" s="1" t="s">
        <v>180</v>
      </c>
      <c r="D261" s="7" t="s">
        <v>246</v>
      </c>
      <c r="E261" s="37">
        <f>SUM(F261:I261)</f>
        <v>0</v>
      </c>
      <c r="F261">
        <f>IFERROR(VLOOKUP(B261,Jahorina!$L$2:$N$54,3,FALSE),0)</f>
        <v>0</v>
      </c>
      <c r="G261">
        <f>IFERROR(VLOOKUP(B261,Tornik!$P$2:$R$40,3,FALSE),0)</f>
        <v>0</v>
      </c>
      <c r="H261">
        <f>SUM(L261:N261)</f>
        <v>0</v>
      </c>
      <c r="I261">
        <f>IFERROR(VLOOKUP(B261,Durmitor!$L$2:$N$40,3,FALSE),0)</f>
        <v>0</v>
      </c>
      <c r="L261" s="26">
        <f>IFERROR(VLOOKUP(B261,'UT Midžor'!$Q$2:$S$40,3,FALSE),0)</f>
        <v>0</v>
      </c>
      <c r="M261" s="26">
        <f>IFERROR(VLOOKUP(B261,'UT Kopren'!$Q$2:$S$40,3,FALSE),0)</f>
        <v>0</v>
      </c>
      <c r="N261" s="26">
        <f>IFERROR(VLOOKUP(B261,'UT Dupljak'!$Q$2:$S$40,3,FALSE),0)</f>
        <v>0</v>
      </c>
    </row>
    <row r="262" spans="1:14" x14ac:dyDescent="0.2">
      <c r="A262" s="63">
        <v>261</v>
      </c>
      <c r="B262" s="32" t="s">
        <v>1412</v>
      </c>
      <c r="C262" s="1" t="s">
        <v>180</v>
      </c>
      <c r="D262" s="7" t="s">
        <v>246</v>
      </c>
      <c r="E262" s="37">
        <f>SUM(F262:I262)</f>
        <v>0</v>
      </c>
      <c r="F262">
        <f>IFERROR(VLOOKUP(B262,Jahorina!$L$2:$N$54,3,FALSE),0)</f>
        <v>0</v>
      </c>
      <c r="G262">
        <f>IFERROR(VLOOKUP(B262,Tornik!$P$2:$R$40,3,FALSE),0)</f>
        <v>0</v>
      </c>
      <c r="H262">
        <f>SUM(L262:N262)</f>
        <v>0</v>
      </c>
      <c r="I262">
        <f>IFERROR(VLOOKUP(B262,Durmitor!$L$2:$N$40,3,FALSE),0)</f>
        <v>0</v>
      </c>
      <c r="L262" s="26">
        <f>IFERROR(VLOOKUP(B262,'UT Midžor'!$Q$2:$S$40,3,FALSE),0)</f>
        <v>0</v>
      </c>
      <c r="M262" s="26">
        <f>IFERROR(VLOOKUP(B262,'UT Kopren'!$Q$2:$S$40,3,FALSE),0)</f>
        <v>0</v>
      </c>
      <c r="N262" s="26">
        <f>IFERROR(VLOOKUP(B262,'UT Dupljak'!$Q$2:$S$40,3,FALSE),0)</f>
        <v>0</v>
      </c>
    </row>
    <row r="263" spans="1:14" x14ac:dyDescent="0.2">
      <c r="A263" s="63">
        <v>262</v>
      </c>
      <c r="B263" s="32" t="s">
        <v>1413</v>
      </c>
      <c r="C263" s="1" t="s">
        <v>180</v>
      </c>
      <c r="D263" s="7" t="s">
        <v>246</v>
      </c>
      <c r="E263" s="37">
        <f>SUM(F263:I263)</f>
        <v>0</v>
      </c>
      <c r="F263">
        <f>IFERROR(VLOOKUP(B263,Jahorina!$L$2:$N$54,3,FALSE),0)</f>
        <v>0</v>
      </c>
      <c r="G263">
        <f>IFERROR(VLOOKUP(B263,Tornik!$P$2:$R$40,3,FALSE),0)</f>
        <v>0</v>
      </c>
      <c r="H263">
        <f>SUM(L263:N263)</f>
        <v>0</v>
      </c>
      <c r="I263">
        <f>IFERROR(VLOOKUP(B263,Durmitor!$L$2:$N$40,3,FALSE),0)</f>
        <v>0</v>
      </c>
      <c r="L263" s="26">
        <f>IFERROR(VLOOKUP(B263,'UT Midžor'!$Q$2:$S$40,3,FALSE),0)</f>
        <v>0</v>
      </c>
      <c r="M263" s="26">
        <f>IFERROR(VLOOKUP(B263,'UT Kopren'!$Q$2:$S$40,3,FALSE),0)</f>
        <v>0</v>
      </c>
      <c r="N263" s="26">
        <f>IFERROR(VLOOKUP(B263,'UT Dupljak'!$Q$2:$S$40,3,FALSE),0)</f>
        <v>0</v>
      </c>
    </row>
    <row r="264" spans="1:14" x14ac:dyDescent="0.2">
      <c r="A264" s="63">
        <v>263</v>
      </c>
      <c r="B264" s="32" t="s">
        <v>1414</v>
      </c>
      <c r="C264" s="1" t="s">
        <v>180</v>
      </c>
      <c r="D264" s="7" t="s">
        <v>246</v>
      </c>
      <c r="E264" s="37">
        <f>SUM(F264:I264)</f>
        <v>0</v>
      </c>
      <c r="F264">
        <f>IFERROR(VLOOKUP(B264,Jahorina!$L$2:$N$54,3,FALSE),0)</f>
        <v>0</v>
      </c>
      <c r="G264">
        <f>IFERROR(VLOOKUP(B264,Tornik!$P$2:$R$40,3,FALSE),0)</f>
        <v>0</v>
      </c>
      <c r="H264">
        <f>SUM(L264:N264)</f>
        <v>0</v>
      </c>
      <c r="I264">
        <f>IFERROR(VLOOKUP(B264,Durmitor!$L$2:$N$40,3,FALSE),0)</f>
        <v>0</v>
      </c>
      <c r="L264" s="26">
        <f>IFERROR(VLOOKUP(B264,'UT Midžor'!$Q$2:$S$40,3,FALSE),0)</f>
        <v>0</v>
      </c>
      <c r="M264" s="26">
        <f>IFERROR(VLOOKUP(B264,'UT Kopren'!$Q$2:$S$40,3,FALSE),0)</f>
        <v>0</v>
      </c>
      <c r="N264" s="26">
        <f>IFERROR(VLOOKUP(B264,'UT Dupljak'!$Q$2:$S$40,3,FALSE),0)</f>
        <v>0</v>
      </c>
    </row>
    <row r="265" spans="1:14" x14ac:dyDescent="0.2">
      <c r="A265" s="63">
        <v>264</v>
      </c>
      <c r="B265" s="32" t="s">
        <v>1415</v>
      </c>
      <c r="C265" s="1" t="s">
        <v>180</v>
      </c>
      <c r="D265" s="7" t="s">
        <v>246</v>
      </c>
      <c r="E265" s="37">
        <f>SUM(F265:I265)</f>
        <v>0</v>
      </c>
      <c r="F265">
        <f>IFERROR(VLOOKUP(B265,Jahorina!$L$2:$N$54,3,FALSE),0)</f>
        <v>0</v>
      </c>
      <c r="G265">
        <f>IFERROR(VLOOKUP(B265,Tornik!$P$2:$R$40,3,FALSE),0)</f>
        <v>0</v>
      </c>
      <c r="H265">
        <f>SUM(L265:N265)</f>
        <v>0</v>
      </c>
      <c r="I265">
        <f>IFERROR(VLOOKUP(B265,Durmitor!$L$2:$N$40,3,FALSE),0)</f>
        <v>0</v>
      </c>
      <c r="L265" s="26">
        <f>IFERROR(VLOOKUP(B265,'UT Midžor'!$Q$2:$S$40,3,FALSE),0)</f>
        <v>0</v>
      </c>
      <c r="M265" s="26">
        <f>IFERROR(VLOOKUP(B265,'UT Kopren'!$Q$2:$S$40,3,FALSE),0)</f>
        <v>0</v>
      </c>
      <c r="N265" s="26">
        <f>IFERROR(VLOOKUP(B265,'UT Dupljak'!$Q$2:$S$40,3,FALSE),0)</f>
        <v>0</v>
      </c>
    </row>
    <row r="266" spans="1:14" x14ac:dyDescent="0.2">
      <c r="A266" s="63">
        <v>265</v>
      </c>
      <c r="B266" s="32" t="s">
        <v>1416</v>
      </c>
      <c r="C266" s="1" t="s">
        <v>180</v>
      </c>
      <c r="D266" s="7" t="s">
        <v>246</v>
      </c>
      <c r="E266" s="37">
        <f>SUM(F266:I266)</f>
        <v>0</v>
      </c>
      <c r="F266">
        <f>IFERROR(VLOOKUP(B266,Jahorina!$L$2:$N$54,3,FALSE),0)</f>
        <v>0</v>
      </c>
      <c r="G266">
        <f>IFERROR(VLOOKUP(B266,Tornik!$P$2:$R$40,3,FALSE),0)</f>
        <v>0</v>
      </c>
      <c r="H266">
        <f>SUM(L266:N266)</f>
        <v>0</v>
      </c>
      <c r="I266">
        <f>IFERROR(VLOOKUP(B266,Durmitor!$L$2:$N$40,3,FALSE),0)</f>
        <v>0</v>
      </c>
      <c r="L266" s="26">
        <f>IFERROR(VLOOKUP(B266,'UT Midžor'!$Q$2:$S$40,3,FALSE),0)</f>
        <v>0</v>
      </c>
      <c r="M266" s="26">
        <f>IFERROR(VLOOKUP(B266,'UT Kopren'!$Q$2:$S$40,3,FALSE),0)</f>
        <v>0</v>
      </c>
      <c r="N266" s="26">
        <f>IFERROR(VLOOKUP(B266,'UT Dupljak'!$Q$2:$S$40,3,FALSE),0)</f>
        <v>0</v>
      </c>
    </row>
    <row r="267" spans="1:14" hidden="1" x14ac:dyDescent="0.2">
      <c r="A267" s="63">
        <v>266</v>
      </c>
      <c r="B267" s="32" t="s">
        <v>1584</v>
      </c>
      <c r="C267" s="1" t="s">
        <v>180</v>
      </c>
      <c r="D267" s="14" t="s">
        <v>254</v>
      </c>
      <c r="E267" s="37">
        <f>SUM(F267:I267)</f>
        <v>0</v>
      </c>
      <c r="F267">
        <f>IFERROR(VLOOKUP(B267,Jahorina!$L$2:$N$54,3,FALSE),0)</f>
        <v>0</v>
      </c>
      <c r="G267">
        <f>IFERROR(VLOOKUP(B267,Tornik!$P$2:$R$40,3,FALSE),0)</f>
        <v>0</v>
      </c>
      <c r="H267">
        <f>SUM(L267:N267)</f>
        <v>0</v>
      </c>
      <c r="I267">
        <f>IFERROR(VLOOKUP(B267,Durmitor!$L$2:$N$40,3,FALSE),0)</f>
        <v>0</v>
      </c>
      <c r="L267" s="26">
        <f>IFERROR(VLOOKUP(B267,'UT Midžor'!$Q$2:$S$40,3,FALSE),0)</f>
        <v>0</v>
      </c>
      <c r="M267" s="26">
        <f>IFERROR(VLOOKUP(B267,'UT Kopren'!$Q$2:$S$40,3,FALSE),0)</f>
        <v>0</v>
      </c>
      <c r="N267" s="26">
        <f>IFERROR(VLOOKUP(B267,'UT Dupljak'!$Q$2:$S$40,3,FALSE),0)</f>
        <v>0</v>
      </c>
    </row>
    <row r="268" spans="1:14" hidden="1" x14ac:dyDescent="0.2">
      <c r="A268" s="63">
        <v>267</v>
      </c>
      <c r="B268" s="33" t="s">
        <v>1586</v>
      </c>
      <c r="C268" s="14" t="s">
        <v>180</v>
      </c>
      <c r="D268" s="14" t="s">
        <v>254</v>
      </c>
      <c r="E268" s="37">
        <f>SUM(F268:I268)</f>
        <v>0</v>
      </c>
      <c r="F268">
        <f>IFERROR(VLOOKUP(B268,Jahorina!$L$2:$N$54,3,FALSE),0)</f>
        <v>0</v>
      </c>
      <c r="G268">
        <f>IFERROR(VLOOKUP(B268,Tornik!$P$2:$R$40,3,FALSE),0)</f>
        <v>0</v>
      </c>
      <c r="H268">
        <f>SUM(L268:N268)</f>
        <v>0</v>
      </c>
      <c r="I268">
        <f>IFERROR(VLOOKUP(B268,Durmitor!$L$2:$N$40,3,FALSE),0)</f>
        <v>0</v>
      </c>
      <c r="L268" s="26">
        <f>IFERROR(VLOOKUP(B268,'UT Midžor'!$Q$2:$S$40,3,FALSE),0)</f>
        <v>0</v>
      </c>
      <c r="M268" s="26">
        <f>IFERROR(VLOOKUP(B268,'UT Kopren'!$Q$2:$S$40,3,FALSE),0)</f>
        <v>0</v>
      </c>
      <c r="N268" s="26">
        <f>IFERROR(VLOOKUP(B268,'UT Dupljak'!$Q$2:$S$40,3,FALSE),0)</f>
        <v>0</v>
      </c>
    </row>
    <row r="269" spans="1:14" x14ac:dyDescent="0.2">
      <c r="A269" s="63">
        <v>268</v>
      </c>
      <c r="B269" s="33" t="s">
        <v>1587</v>
      </c>
      <c r="C269" s="14" t="s">
        <v>180</v>
      </c>
      <c r="D269" s="14" t="s">
        <v>246</v>
      </c>
      <c r="E269" s="37">
        <f>SUM(F269:I269)</f>
        <v>0</v>
      </c>
      <c r="F269">
        <f>IFERROR(VLOOKUP(B269,Jahorina!$L$2:$N$54,3,FALSE),0)</f>
        <v>0</v>
      </c>
      <c r="G269">
        <f>IFERROR(VLOOKUP(B269,Tornik!$P$2:$R$40,3,FALSE),0)</f>
        <v>0</v>
      </c>
      <c r="H269">
        <f>SUM(L269:N269)</f>
        <v>0</v>
      </c>
      <c r="I269">
        <f>IFERROR(VLOOKUP(B269,Durmitor!$L$2:$N$40,3,FALSE),0)</f>
        <v>0</v>
      </c>
      <c r="L269" s="26">
        <f>IFERROR(VLOOKUP(B269,'UT Midžor'!$Q$2:$S$40,3,FALSE),0)</f>
        <v>0</v>
      </c>
      <c r="M269" s="26">
        <f>IFERROR(VLOOKUP(B269,'UT Kopren'!$Q$2:$S$40,3,FALSE),0)</f>
        <v>0</v>
      </c>
      <c r="N269" s="26">
        <f>IFERROR(VLOOKUP(B269,'UT Dupljak'!$Q$2:$S$40,3,FALSE),0)</f>
        <v>0</v>
      </c>
    </row>
    <row r="270" spans="1:14" hidden="1" x14ac:dyDescent="0.2">
      <c r="A270" s="63">
        <v>269</v>
      </c>
      <c r="B270" s="33" t="s">
        <v>1588</v>
      </c>
      <c r="C270" s="14" t="s">
        <v>180</v>
      </c>
      <c r="D270" s="14" t="s">
        <v>1618</v>
      </c>
      <c r="E270" s="37">
        <f>SUM(F270:I270)</f>
        <v>0</v>
      </c>
      <c r="F270">
        <f>IFERROR(VLOOKUP(B270,Jahorina!$L$2:$N$54,3,FALSE),0)</f>
        <v>0</v>
      </c>
      <c r="G270">
        <f>IFERROR(VLOOKUP(B270,Tornik!$P$2:$R$40,3,FALSE),0)</f>
        <v>0</v>
      </c>
      <c r="H270">
        <f>SUM(L270:N270)</f>
        <v>0</v>
      </c>
      <c r="I270">
        <f>IFERROR(VLOOKUP(B270,Durmitor!$L$2:$N$40,3,FALSE),0)</f>
        <v>0</v>
      </c>
      <c r="L270" s="26">
        <f>IFERROR(VLOOKUP(B270,'UT Midžor'!$Q$2:$S$40,3,FALSE),0)</f>
        <v>0</v>
      </c>
      <c r="M270" s="26">
        <f>IFERROR(VLOOKUP(B270,'UT Kopren'!$Q$2:$S$40,3,FALSE),0)</f>
        <v>0</v>
      </c>
      <c r="N270" s="26">
        <f>IFERROR(VLOOKUP(B270,'UT Dupljak'!$Q$2:$S$40,3,FALSE),0)</f>
        <v>0</v>
      </c>
    </row>
    <row r="271" spans="1:14" hidden="1" x14ac:dyDescent="0.2">
      <c r="A271" s="63">
        <v>270</v>
      </c>
      <c r="B271" s="33" t="s">
        <v>1589</v>
      </c>
      <c r="C271" s="14" t="s">
        <v>180</v>
      </c>
      <c r="D271" s="14" t="s">
        <v>254</v>
      </c>
      <c r="E271" s="37">
        <f>SUM(F271:I271)</f>
        <v>0</v>
      </c>
      <c r="F271">
        <f>IFERROR(VLOOKUP(B271,Jahorina!$L$2:$N$54,3,FALSE),0)</f>
        <v>0</v>
      </c>
      <c r="G271">
        <f>IFERROR(VLOOKUP(B271,Tornik!$P$2:$R$40,3,FALSE),0)</f>
        <v>0</v>
      </c>
      <c r="H271">
        <f>SUM(L271:N271)</f>
        <v>0</v>
      </c>
      <c r="I271">
        <f>IFERROR(VLOOKUP(B271,Durmitor!$L$2:$N$40,3,FALSE),0)</f>
        <v>0</v>
      </c>
      <c r="L271" s="26">
        <f>IFERROR(VLOOKUP(B271,'UT Midžor'!$Q$2:$S$40,3,FALSE),0)</f>
        <v>0</v>
      </c>
      <c r="M271" s="26">
        <f>IFERROR(VLOOKUP(B271,'UT Kopren'!$Q$2:$S$40,3,FALSE),0)</f>
        <v>0</v>
      </c>
      <c r="N271" s="26">
        <f>IFERROR(VLOOKUP(B271,'UT Dupljak'!$Q$2:$S$40,3,FALSE),0)</f>
        <v>0</v>
      </c>
    </row>
    <row r="272" spans="1:14" x14ac:dyDescent="0.2">
      <c r="A272" s="63">
        <v>271</v>
      </c>
      <c r="B272" s="33" t="s">
        <v>1590</v>
      </c>
      <c r="C272" s="14" t="s">
        <v>180</v>
      </c>
      <c r="D272" s="7" t="s">
        <v>246</v>
      </c>
      <c r="E272" s="37">
        <f>SUM(F272:I272)</f>
        <v>0</v>
      </c>
      <c r="F272">
        <f>IFERROR(VLOOKUP(B272,Jahorina!$L$2:$N$54,3,FALSE),0)</f>
        <v>0</v>
      </c>
      <c r="G272">
        <f>IFERROR(VLOOKUP(B272,Tornik!$P$2:$R$40,3,FALSE),0)</f>
        <v>0</v>
      </c>
      <c r="H272">
        <f>SUM(L272:N272)</f>
        <v>0</v>
      </c>
      <c r="I272">
        <f>IFERROR(VLOOKUP(B272,Durmitor!$L$2:$N$40,3,FALSE),0)</f>
        <v>0</v>
      </c>
      <c r="L272" s="26">
        <f>IFERROR(VLOOKUP(B272,'UT Midžor'!$Q$2:$S$40,3,FALSE),0)</f>
        <v>0</v>
      </c>
      <c r="M272" s="26">
        <f>IFERROR(VLOOKUP(B272,'UT Kopren'!$Q$2:$S$40,3,FALSE),0)</f>
        <v>0</v>
      </c>
      <c r="N272" s="26">
        <f>IFERROR(VLOOKUP(B272,'UT Dupljak'!$Q$2:$S$40,3,FALSE),0)</f>
        <v>0</v>
      </c>
    </row>
    <row r="273" spans="1:14" hidden="1" x14ac:dyDescent="0.2">
      <c r="A273" s="63">
        <v>272</v>
      </c>
      <c r="B273" s="33" t="s">
        <v>1230</v>
      </c>
      <c r="C273" s="14" t="s">
        <v>180</v>
      </c>
      <c r="D273" s="14" t="s">
        <v>254</v>
      </c>
      <c r="E273" s="37">
        <f>SUM(F273:I273)</f>
        <v>0</v>
      </c>
      <c r="F273">
        <f>IFERROR(VLOOKUP(B273,Jahorina!$L$2:$N$54,3,FALSE),0)</f>
        <v>0</v>
      </c>
      <c r="G273">
        <f>IFERROR(VLOOKUP(B273,Tornik!$P$2:$R$40,3,FALSE),0)</f>
        <v>0</v>
      </c>
      <c r="H273">
        <f>SUM(L273:N273)</f>
        <v>0</v>
      </c>
      <c r="I273">
        <f>IFERROR(VLOOKUP(B273,Durmitor!$L$2:$N$40,3,FALSE),0)</f>
        <v>0</v>
      </c>
      <c r="L273" s="26">
        <f>IFERROR(VLOOKUP(B273,'UT Midžor'!$Q$2:$S$40,3,FALSE),0)</f>
        <v>0</v>
      </c>
      <c r="M273" s="26">
        <f>IFERROR(VLOOKUP(B273,'UT Kopren'!$Q$2:$S$40,3,FALSE),0)</f>
        <v>0</v>
      </c>
      <c r="N273" s="26">
        <f>IFERROR(VLOOKUP(B273,'UT Dupljak'!$Q$2:$S$40,3,FALSE),0)</f>
        <v>0</v>
      </c>
    </row>
    <row r="274" spans="1:14" hidden="1" x14ac:dyDescent="0.2">
      <c r="A274" s="63">
        <v>273</v>
      </c>
      <c r="B274" s="33" t="s">
        <v>1591</v>
      </c>
      <c r="C274" s="14" t="s">
        <v>180</v>
      </c>
      <c r="D274" s="14" t="s">
        <v>806</v>
      </c>
      <c r="E274" s="37">
        <f>SUM(F274:I274)</f>
        <v>0</v>
      </c>
      <c r="F274">
        <f>IFERROR(VLOOKUP(B274,Jahorina!$L$2:$N$54,3,FALSE),0)</f>
        <v>0</v>
      </c>
      <c r="G274">
        <f>IFERROR(VLOOKUP(B274,Tornik!$P$2:$R$40,3,FALSE),0)</f>
        <v>0</v>
      </c>
      <c r="H274">
        <f>SUM(L274:N274)</f>
        <v>0</v>
      </c>
      <c r="I274">
        <f>IFERROR(VLOOKUP(B274,Durmitor!$L$2:$N$40,3,FALSE),0)</f>
        <v>0</v>
      </c>
      <c r="L274" s="26">
        <f>IFERROR(VLOOKUP(B274,'UT Midžor'!$Q$2:$S$40,3,FALSE),0)</f>
        <v>0</v>
      </c>
      <c r="M274" s="26">
        <f>IFERROR(VLOOKUP(B274,'UT Kopren'!$Q$2:$S$40,3,FALSE),0)</f>
        <v>0</v>
      </c>
      <c r="N274" s="26">
        <f>IFERROR(VLOOKUP(B274,'UT Dupljak'!$Q$2:$S$40,3,FALSE),0)</f>
        <v>0</v>
      </c>
    </row>
    <row r="275" spans="1:14" x14ac:dyDescent="0.2">
      <c r="A275" s="63">
        <v>274</v>
      </c>
      <c r="B275" s="33" t="s">
        <v>1592</v>
      </c>
      <c r="C275" s="14" t="s">
        <v>180</v>
      </c>
      <c r="D275" s="14" t="s">
        <v>246</v>
      </c>
      <c r="E275" s="37">
        <f>SUM(F275:I275)</f>
        <v>0</v>
      </c>
      <c r="F275">
        <f>IFERROR(VLOOKUP(B275,Jahorina!$L$2:$N$54,3,FALSE),0)</f>
        <v>0</v>
      </c>
      <c r="G275">
        <f>IFERROR(VLOOKUP(B275,Tornik!$P$2:$R$40,3,FALSE),0)</f>
        <v>0</v>
      </c>
      <c r="H275">
        <f>SUM(L275:N275)</f>
        <v>0</v>
      </c>
      <c r="I275">
        <f>IFERROR(VLOOKUP(B275,Durmitor!$L$2:$N$40,3,FALSE),0)</f>
        <v>0</v>
      </c>
      <c r="L275" s="26">
        <f>IFERROR(VLOOKUP(B275,'UT Midžor'!$Q$2:$S$40,3,FALSE),0)</f>
        <v>0</v>
      </c>
      <c r="M275" s="26">
        <f>IFERROR(VLOOKUP(B275,'UT Kopren'!$Q$2:$S$40,3,FALSE),0)</f>
        <v>0</v>
      </c>
      <c r="N275" s="26">
        <f>IFERROR(VLOOKUP(B275,'UT Dupljak'!$Q$2:$S$40,3,FALSE),0)</f>
        <v>0</v>
      </c>
    </row>
    <row r="276" spans="1:14" x14ac:dyDescent="0.2">
      <c r="A276" s="63">
        <v>275</v>
      </c>
      <c r="B276" s="33" t="s">
        <v>1420</v>
      </c>
      <c r="C276" s="14" t="s">
        <v>180</v>
      </c>
      <c r="D276" s="14" t="s">
        <v>246</v>
      </c>
      <c r="E276" s="37">
        <f>SUM(F276:I276)</f>
        <v>0</v>
      </c>
      <c r="F276">
        <f>IFERROR(VLOOKUP(B276,Jahorina!$L$2:$N$54,3,FALSE),0)</f>
        <v>0</v>
      </c>
      <c r="G276">
        <f>IFERROR(VLOOKUP(B276,Tornik!$P$2:$R$40,3,FALSE),0)</f>
        <v>0</v>
      </c>
      <c r="H276">
        <f>SUM(L276:N276)</f>
        <v>0</v>
      </c>
      <c r="I276">
        <f>IFERROR(VLOOKUP(B276,Durmitor!$L$2:$N$40,3,FALSE),0)</f>
        <v>0</v>
      </c>
      <c r="L276" s="26">
        <f>IFERROR(VLOOKUP(B276,'UT Midžor'!$Q$2:$S$40,3,FALSE),0)</f>
        <v>0</v>
      </c>
      <c r="M276" s="26">
        <f>IFERROR(VLOOKUP(B276,'UT Kopren'!$Q$2:$S$40,3,FALSE),0)</f>
        <v>0</v>
      </c>
      <c r="N276" s="26">
        <f>IFERROR(VLOOKUP(B276,'UT Dupljak'!$Q$2:$S$40,3,FALSE),0)</f>
        <v>0</v>
      </c>
    </row>
    <row r="277" spans="1:14" hidden="1" x14ac:dyDescent="0.2">
      <c r="A277" s="63">
        <v>276</v>
      </c>
      <c r="B277" s="33" t="s">
        <v>1593</v>
      </c>
      <c r="C277" s="14" t="s">
        <v>180</v>
      </c>
      <c r="D277" s="14" t="s">
        <v>254</v>
      </c>
      <c r="E277" s="37">
        <f>SUM(F277:I277)</f>
        <v>0</v>
      </c>
      <c r="F277">
        <f>IFERROR(VLOOKUP(B277,Jahorina!$L$2:$N$54,3,FALSE),0)</f>
        <v>0</v>
      </c>
      <c r="G277">
        <f>IFERROR(VLOOKUP(B277,Tornik!$P$2:$R$40,3,FALSE),0)</f>
        <v>0</v>
      </c>
      <c r="H277">
        <f>SUM(L277:N277)</f>
        <v>0</v>
      </c>
      <c r="I277">
        <f>IFERROR(VLOOKUP(B277,Durmitor!$L$2:$N$40,3,FALSE),0)</f>
        <v>0</v>
      </c>
      <c r="L277" s="26">
        <f>IFERROR(VLOOKUP(B277,'UT Midžor'!$Q$2:$S$40,3,FALSE),0)</f>
        <v>0</v>
      </c>
      <c r="M277" s="26">
        <f>IFERROR(VLOOKUP(B277,'UT Kopren'!$Q$2:$S$40,3,FALSE),0)</f>
        <v>0</v>
      </c>
      <c r="N277" s="26">
        <f>IFERROR(VLOOKUP(B277,'UT Dupljak'!$Q$2:$S$40,3,FALSE),0)</f>
        <v>0</v>
      </c>
    </row>
    <row r="278" spans="1:14" x14ac:dyDescent="0.2">
      <c r="A278" s="63">
        <v>277</v>
      </c>
      <c r="B278" s="33" t="s">
        <v>1594</v>
      </c>
      <c r="C278" s="14" t="s">
        <v>180</v>
      </c>
      <c r="D278" s="7" t="s">
        <v>246</v>
      </c>
      <c r="E278" s="37">
        <f>SUM(F278:I278)</f>
        <v>0</v>
      </c>
      <c r="F278">
        <f>IFERROR(VLOOKUP(B278,Jahorina!$L$2:$N$54,3,FALSE),0)</f>
        <v>0</v>
      </c>
      <c r="G278">
        <f>IFERROR(VLOOKUP(B278,Tornik!$P$2:$R$40,3,FALSE),0)</f>
        <v>0</v>
      </c>
      <c r="H278">
        <f>SUM(L278:N278)</f>
        <v>0</v>
      </c>
      <c r="I278">
        <f>IFERROR(VLOOKUP(B278,Durmitor!$L$2:$N$40,3,FALSE),0)</f>
        <v>0</v>
      </c>
      <c r="L278" s="26">
        <f>IFERROR(VLOOKUP(B278,'UT Midžor'!$Q$2:$S$40,3,FALSE),0)</f>
        <v>0</v>
      </c>
      <c r="M278" s="26">
        <f>IFERROR(VLOOKUP(B278,'UT Kopren'!$Q$2:$S$40,3,FALSE),0)</f>
        <v>0</v>
      </c>
      <c r="N278" s="26">
        <f>IFERROR(VLOOKUP(B278,'UT Dupljak'!$Q$2:$S$40,3,FALSE),0)</f>
        <v>0</v>
      </c>
    </row>
    <row r="279" spans="1:14" x14ac:dyDescent="0.2">
      <c r="A279" s="63">
        <v>278</v>
      </c>
      <c r="B279" s="33" t="s">
        <v>1595</v>
      </c>
      <c r="C279" s="14" t="s">
        <v>180</v>
      </c>
      <c r="D279" s="7" t="s">
        <v>246</v>
      </c>
      <c r="E279" s="37">
        <f>SUM(F279:I279)</f>
        <v>0</v>
      </c>
      <c r="F279">
        <f>IFERROR(VLOOKUP(B279,Jahorina!$L$2:$N$54,3,FALSE),0)</f>
        <v>0</v>
      </c>
      <c r="G279">
        <f>IFERROR(VLOOKUP(B279,Tornik!$P$2:$R$40,3,FALSE),0)</f>
        <v>0</v>
      </c>
      <c r="H279">
        <f>SUM(L279:N279)</f>
        <v>0</v>
      </c>
      <c r="I279">
        <f>IFERROR(VLOOKUP(B279,Durmitor!$L$2:$N$40,3,FALSE),0)</f>
        <v>0</v>
      </c>
      <c r="L279" s="26">
        <f>IFERROR(VLOOKUP(B279,'UT Midžor'!$Q$2:$S$40,3,FALSE),0)</f>
        <v>0</v>
      </c>
      <c r="M279" s="26">
        <f>IFERROR(VLOOKUP(B279,'UT Kopren'!$Q$2:$S$40,3,FALSE),0)</f>
        <v>0</v>
      </c>
      <c r="N279" s="26">
        <f>IFERROR(VLOOKUP(B279,'UT Dupljak'!$Q$2:$S$40,3,FALSE),0)</f>
        <v>0</v>
      </c>
    </row>
    <row r="280" spans="1:14" x14ac:dyDescent="0.2">
      <c r="A280" s="63">
        <v>279</v>
      </c>
      <c r="B280" s="33" t="s">
        <v>1596</v>
      </c>
      <c r="C280" s="14" t="s">
        <v>180</v>
      </c>
      <c r="D280" s="14" t="s">
        <v>246</v>
      </c>
      <c r="E280" s="37">
        <f>SUM(F280:I280)</f>
        <v>0</v>
      </c>
      <c r="F280">
        <f>IFERROR(VLOOKUP(B280,Jahorina!$L$2:$N$54,3,FALSE),0)</f>
        <v>0</v>
      </c>
      <c r="G280">
        <f>IFERROR(VLOOKUP(B280,Tornik!$P$2:$R$40,3,FALSE),0)</f>
        <v>0</v>
      </c>
      <c r="H280">
        <f>SUM(L280:N280)</f>
        <v>0</v>
      </c>
      <c r="I280">
        <f>IFERROR(VLOOKUP(B280,Durmitor!$L$2:$N$40,3,FALSE),0)</f>
        <v>0</v>
      </c>
      <c r="L280" s="26">
        <f>IFERROR(VLOOKUP(B280,'UT Midžor'!$Q$2:$S$40,3,FALSE),0)</f>
        <v>0</v>
      </c>
      <c r="M280" s="26">
        <f>IFERROR(VLOOKUP(B280,'UT Kopren'!$Q$2:$S$40,3,FALSE),0)</f>
        <v>0</v>
      </c>
      <c r="N280" s="26">
        <f>IFERROR(VLOOKUP(B280,'UT Dupljak'!$Q$2:$S$40,3,FALSE),0)</f>
        <v>0</v>
      </c>
    </row>
    <row r="281" spans="1:14" x14ac:dyDescent="0.2">
      <c r="A281" s="63">
        <v>280</v>
      </c>
      <c r="B281" s="33" t="s">
        <v>1597</v>
      </c>
      <c r="C281" s="14" t="s">
        <v>180</v>
      </c>
      <c r="D281" s="7" t="s">
        <v>246</v>
      </c>
      <c r="E281" s="37">
        <f>SUM(F281:I281)</f>
        <v>0</v>
      </c>
      <c r="F281">
        <f>IFERROR(VLOOKUP(B281,Jahorina!$L$2:$N$54,3,FALSE),0)</f>
        <v>0</v>
      </c>
      <c r="G281">
        <f>IFERROR(VLOOKUP(B281,Tornik!$P$2:$R$40,3,FALSE),0)</f>
        <v>0</v>
      </c>
      <c r="H281">
        <f>SUM(L281:N281)</f>
        <v>0</v>
      </c>
      <c r="I281">
        <f>IFERROR(VLOOKUP(B281,Durmitor!$L$2:$N$40,3,FALSE),0)</f>
        <v>0</v>
      </c>
      <c r="L281" s="26">
        <f>IFERROR(VLOOKUP(B281,'UT Midžor'!$Q$2:$S$40,3,FALSE),0)</f>
        <v>0</v>
      </c>
      <c r="M281" s="26">
        <f>IFERROR(VLOOKUP(B281,'UT Kopren'!$Q$2:$S$40,3,FALSE),0)</f>
        <v>0</v>
      </c>
      <c r="N281" s="26">
        <f>IFERROR(VLOOKUP(B281,'UT Dupljak'!$Q$2:$S$40,3,FALSE),0)</f>
        <v>0</v>
      </c>
    </row>
    <row r="282" spans="1:14" x14ac:dyDescent="0.2">
      <c r="A282" s="63">
        <v>281</v>
      </c>
      <c r="B282" s="33" t="s">
        <v>1614</v>
      </c>
      <c r="C282" s="14" t="s">
        <v>180</v>
      </c>
      <c r="D282" s="7" t="s">
        <v>246</v>
      </c>
      <c r="E282" s="37">
        <f>SUM(F282:I282)</f>
        <v>0</v>
      </c>
      <c r="F282">
        <f>IFERROR(VLOOKUP(B282,Jahorina!$L$2:$N$54,3,FALSE),0)</f>
        <v>0</v>
      </c>
      <c r="G282">
        <f>IFERROR(VLOOKUP(B282,Tornik!$P$2:$R$40,3,FALSE),0)</f>
        <v>0</v>
      </c>
      <c r="H282">
        <f>SUM(L282:N282)</f>
        <v>0</v>
      </c>
      <c r="I282">
        <f>IFERROR(VLOOKUP(B282,Durmitor!$L$2:$N$40,3,FALSE),0)</f>
        <v>0</v>
      </c>
      <c r="L282" s="26">
        <f>IFERROR(VLOOKUP(B282,'UT Midžor'!$Q$2:$S$40,3,FALSE),0)</f>
        <v>0</v>
      </c>
      <c r="M282" s="26">
        <f>IFERROR(VLOOKUP(B282,'UT Kopren'!$Q$2:$S$40,3,FALSE),0)</f>
        <v>0</v>
      </c>
      <c r="N282" s="26">
        <f>IFERROR(VLOOKUP(B282,'UT Dupljak'!$Q$2:$S$40,3,FALSE),0)</f>
        <v>0</v>
      </c>
    </row>
    <row r="283" spans="1:14" x14ac:dyDescent="0.2">
      <c r="A283" s="63">
        <v>282</v>
      </c>
      <c r="B283" s="33" t="s">
        <v>1598</v>
      </c>
      <c r="C283" s="14" t="s">
        <v>180</v>
      </c>
      <c r="D283" s="7" t="s">
        <v>246</v>
      </c>
      <c r="E283" s="37">
        <f>SUM(F283:I283)</f>
        <v>0</v>
      </c>
      <c r="F283">
        <f>IFERROR(VLOOKUP(B283,Jahorina!$L$2:$N$54,3,FALSE),0)</f>
        <v>0</v>
      </c>
      <c r="G283">
        <f>IFERROR(VLOOKUP(B283,Tornik!$P$2:$R$40,3,FALSE),0)</f>
        <v>0</v>
      </c>
      <c r="H283">
        <f>SUM(L283:N283)</f>
        <v>0</v>
      </c>
      <c r="I283">
        <f>IFERROR(VLOOKUP(B283,Durmitor!$L$2:$N$40,3,FALSE),0)</f>
        <v>0</v>
      </c>
      <c r="L283" s="26">
        <f>IFERROR(VLOOKUP(B283,'UT Midžor'!$Q$2:$S$40,3,FALSE),0)</f>
        <v>0</v>
      </c>
      <c r="M283" s="26">
        <f>IFERROR(VLOOKUP(B283,'UT Kopren'!$Q$2:$S$40,3,FALSE),0)</f>
        <v>0</v>
      </c>
      <c r="N283" s="26">
        <f>IFERROR(VLOOKUP(B283,'UT Dupljak'!$Q$2:$S$40,3,FALSE),0)</f>
        <v>0</v>
      </c>
    </row>
    <row r="284" spans="1:14" x14ac:dyDescent="0.2">
      <c r="A284" s="63">
        <v>283</v>
      </c>
      <c r="B284" s="33" t="s">
        <v>1599</v>
      </c>
      <c r="C284" s="14" t="s">
        <v>180</v>
      </c>
      <c r="D284" s="14" t="s">
        <v>246</v>
      </c>
      <c r="E284" s="37">
        <f>SUM(F284:I284)</f>
        <v>0</v>
      </c>
      <c r="F284">
        <f>IFERROR(VLOOKUP(B284,Jahorina!$L$2:$N$54,3,FALSE),0)</f>
        <v>0</v>
      </c>
      <c r="G284">
        <f>IFERROR(VLOOKUP(B284,Tornik!$P$2:$R$40,3,FALSE),0)</f>
        <v>0</v>
      </c>
      <c r="H284">
        <f>SUM(L284:N284)</f>
        <v>0</v>
      </c>
      <c r="I284">
        <f>IFERROR(VLOOKUP(B284,Durmitor!$L$2:$N$40,3,FALSE),0)</f>
        <v>0</v>
      </c>
      <c r="L284" s="26">
        <f>IFERROR(VLOOKUP(B284,'UT Midžor'!$Q$2:$S$40,3,FALSE),0)</f>
        <v>0</v>
      </c>
      <c r="M284" s="26">
        <f>IFERROR(VLOOKUP(B284,'UT Kopren'!$Q$2:$S$40,3,FALSE),0)</f>
        <v>0</v>
      </c>
      <c r="N284" s="26">
        <f>IFERROR(VLOOKUP(B284,'UT Dupljak'!$Q$2:$S$40,3,FALSE),0)</f>
        <v>0</v>
      </c>
    </row>
    <row r="285" spans="1:14" hidden="1" x14ac:dyDescent="0.2">
      <c r="A285" s="63">
        <v>284</v>
      </c>
      <c r="B285" s="33" t="s">
        <v>1472</v>
      </c>
      <c r="C285" s="14" t="s">
        <v>180</v>
      </c>
      <c r="D285" s="14" t="s">
        <v>254</v>
      </c>
      <c r="E285" s="37">
        <f>SUM(F285:I285)</f>
        <v>0</v>
      </c>
      <c r="F285">
        <f>IFERROR(VLOOKUP(B285,Jahorina!$L$2:$N$54,3,FALSE),0)</f>
        <v>0</v>
      </c>
      <c r="G285">
        <f>IFERROR(VLOOKUP(B285,Tornik!$P$2:$R$40,3,FALSE),0)</f>
        <v>0</v>
      </c>
      <c r="H285">
        <f>SUM(L285:N285)</f>
        <v>0</v>
      </c>
      <c r="I285">
        <f>IFERROR(VLOOKUP(B285,Durmitor!$L$2:$N$40,3,FALSE),0)</f>
        <v>0</v>
      </c>
      <c r="L285" s="26">
        <f>IFERROR(VLOOKUP(B285,'UT Midžor'!$Q$2:$S$40,3,FALSE),0)</f>
        <v>0</v>
      </c>
      <c r="M285" s="26">
        <f>IFERROR(VLOOKUP(B285,'UT Kopren'!$Q$2:$S$40,3,FALSE),0)</f>
        <v>0</v>
      </c>
      <c r="N285" s="26">
        <f>IFERROR(VLOOKUP(B285,'UT Dupljak'!$Q$2:$S$40,3,FALSE),0)</f>
        <v>0</v>
      </c>
    </row>
    <row r="286" spans="1:14" x14ac:dyDescent="0.2">
      <c r="A286" s="63">
        <v>285</v>
      </c>
      <c r="B286" s="33" t="s">
        <v>1473</v>
      </c>
      <c r="C286" s="14" t="s">
        <v>180</v>
      </c>
      <c r="D286" s="14" t="s">
        <v>246</v>
      </c>
      <c r="E286" s="37">
        <f>SUM(F286:I286)</f>
        <v>0</v>
      </c>
      <c r="F286">
        <f>IFERROR(VLOOKUP(B286,Jahorina!$L$2:$N$54,3,FALSE),0)</f>
        <v>0</v>
      </c>
      <c r="G286">
        <f>IFERROR(VLOOKUP(B286,Tornik!$P$2:$R$40,3,FALSE),0)</f>
        <v>0</v>
      </c>
      <c r="H286">
        <f>SUM(L286:N286)</f>
        <v>0</v>
      </c>
      <c r="I286">
        <f>IFERROR(VLOOKUP(B286,Durmitor!$L$2:$N$40,3,FALSE),0)</f>
        <v>0</v>
      </c>
      <c r="L286" s="26">
        <f>IFERROR(VLOOKUP(B286,'UT Midžor'!$Q$2:$S$40,3,FALSE),0)</f>
        <v>0</v>
      </c>
      <c r="M286" s="26">
        <f>IFERROR(VLOOKUP(B286,'UT Kopren'!$Q$2:$S$40,3,FALSE),0)</f>
        <v>0</v>
      </c>
      <c r="N286" s="26">
        <f>IFERROR(VLOOKUP(B286,'UT Dupljak'!$Q$2:$S$40,3,FALSE),0)</f>
        <v>0</v>
      </c>
    </row>
    <row r="287" spans="1:14" x14ac:dyDescent="0.2">
      <c r="A287" s="63">
        <v>286</v>
      </c>
      <c r="B287" s="33" t="s">
        <v>1227</v>
      </c>
      <c r="C287" s="14" t="s">
        <v>180</v>
      </c>
      <c r="D287" s="14" t="s">
        <v>246</v>
      </c>
      <c r="E287" s="37">
        <f>SUM(F287:I287)</f>
        <v>0</v>
      </c>
      <c r="F287">
        <f>IFERROR(VLOOKUP(B287,Jahorina!$L$2:$N$54,3,FALSE),0)</f>
        <v>0</v>
      </c>
      <c r="G287">
        <f>IFERROR(VLOOKUP(B287,Tornik!$P$2:$R$40,3,FALSE),0)</f>
        <v>0</v>
      </c>
      <c r="H287">
        <f>SUM(L287:N287)</f>
        <v>0</v>
      </c>
      <c r="I287">
        <f>IFERROR(VLOOKUP(B287,Durmitor!$L$2:$N$40,3,FALSE),0)</f>
        <v>0</v>
      </c>
      <c r="L287" s="26">
        <f>IFERROR(VLOOKUP(B287,'UT Midžor'!$Q$2:$S$40,3,FALSE),0)</f>
        <v>0</v>
      </c>
      <c r="M287" s="26">
        <f>IFERROR(VLOOKUP(B287,'UT Kopren'!$Q$2:$S$40,3,FALSE),0)</f>
        <v>0</v>
      </c>
      <c r="N287" s="26">
        <f>IFERROR(VLOOKUP(B287,'UT Dupljak'!$Q$2:$S$40,3,FALSE),0)</f>
        <v>0</v>
      </c>
    </row>
    <row r="288" spans="1:14" x14ac:dyDescent="0.2">
      <c r="A288" s="63">
        <v>287</v>
      </c>
      <c r="B288" s="33" t="s">
        <v>1474</v>
      </c>
      <c r="C288" s="14" t="s">
        <v>180</v>
      </c>
      <c r="D288" s="14" t="s">
        <v>246</v>
      </c>
      <c r="E288" s="37">
        <f>SUM(F288:I288)</f>
        <v>0</v>
      </c>
      <c r="F288">
        <f>IFERROR(VLOOKUP(B288,Jahorina!$L$2:$N$54,3,FALSE),0)</f>
        <v>0</v>
      </c>
      <c r="G288">
        <f>IFERROR(VLOOKUP(B288,Tornik!$P$2:$R$40,3,FALSE),0)</f>
        <v>0</v>
      </c>
      <c r="H288">
        <f>SUM(L288:N288)</f>
        <v>0</v>
      </c>
      <c r="I288">
        <f>IFERROR(VLOOKUP(B288,Durmitor!$L$2:$N$40,3,FALSE),0)</f>
        <v>0</v>
      </c>
      <c r="L288" s="26">
        <f>IFERROR(VLOOKUP(B288,'UT Midžor'!$Q$2:$S$40,3,FALSE),0)</f>
        <v>0</v>
      </c>
      <c r="M288" s="26">
        <f>IFERROR(VLOOKUP(B288,'UT Kopren'!$Q$2:$S$40,3,FALSE),0)</f>
        <v>0</v>
      </c>
      <c r="N288" s="26">
        <f>IFERROR(VLOOKUP(B288,'UT Dupljak'!$Q$2:$S$40,3,FALSE),0)</f>
        <v>0</v>
      </c>
    </row>
    <row r="289" spans="1:14" x14ac:dyDescent="0.2">
      <c r="A289" s="63">
        <v>288</v>
      </c>
      <c r="B289" s="33" t="s">
        <v>1229</v>
      </c>
      <c r="C289" s="14" t="s">
        <v>180</v>
      </c>
      <c r="D289" s="14" t="s">
        <v>246</v>
      </c>
      <c r="E289" s="37">
        <f>SUM(F289:I289)</f>
        <v>0</v>
      </c>
      <c r="F289">
        <f>IFERROR(VLOOKUP(B289,Jahorina!$L$2:$N$54,3,FALSE),0)</f>
        <v>0</v>
      </c>
      <c r="G289">
        <f>IFERROR(VLOOKUP(B289,Tornik!$P$2:$R$40,3,FALSE),0)</f>
        <v>0</v>
      </c>
      <c r="H289">
        <f>SUM(L289:N289)</f>
        <v>0</v>
      </c>
      <c r="I289">
        <f>IFERROR(VLOOKUP(B289,Durmitor!$L$2:$N$40,3,FALSE),0)</f>
        <v>0</v>
      </c>
      <c r="L289" s="26">
        <f>IFERROR(VLOOKUP(B289,'UT Midžor'!$Q$2:$S$40,3,FALSE),0)</f>
        <v>0</v>
      </c>
      <c r="M289" s="26">
        <f>IFERROR(VLOOKUP(B289,'UT Kopren'!$Q$2:$S$40,3,FALSE),0)</f>
        <v>0</v>
      </c>
      <c r="N289" s="26">
        <f>IFERROR(VLOOKUP(B289,'UT Dupljak'!$Q$2:$S$40,3,FALSE),0)</f>
        <v>0</v>
      </c>
    </row>
    <row r="290" spans="1:14" x14ac:dyDescent="0.2">
      <c r="A290" s="63">
        <v>289</v>
      </c>
      <c r="B290" s="33" t="s">
        <v>1475</v>
      </c>
      <c r="C290" s="14" t="s">
        <v>180</v>
      </c>
      <c r="D290" s="14" t="s">
        <v>246</v>
      </c>
      <c r="E290" s="37">
        <f>SUM(F290:I290)</f>
        <v>0</v>
      </c>
      <c r="F290">
        <f>IFERROR(VLOOKUP(B290,Jahorina!$L$2:$N$54,3,FALSE),0)</f>
        <v>0</v>
      </c>
      <c r="G290">
        <f>IFERROR(VLOOKUP(B290,Tornik!$P$2:$R$40,3,FALSE),0)</f>
        <v>0</v>
      </c>
      <c r="H290">
        <f>SUM(L290:N290)</f>
        <v>0</v>
      </c>
      <c r="I290">
        <f>IFERROR(VLOOKUP(B290,Durmitor!$L$2:$N$40,3,FALSE),0)</f>
        <v>0</v>
      </c>
      <c r="L290" s="26">
        <f>IFERROR(VLOOKUP(B290,'UT Midžor'!$Q$2:$S$40,3,FALSE),0)</f>
        <v>0</v>
      </c>
      <c r="M290" s="26">
        <f>IFERROR(VLOOKUP(B290,'UT Kopren'!$Q$2:$S$40,3,FALSE),0)</f>
        <v>0</v>
      </c>
      <c r="N290" s="26">
        <f>IFERROR(VLOOKUP(B290,'UT Dupljak'!$Q$2:$S$40,3,FALSE),0)</f>
        <v>0</v>
      </c>
    </row>
    <row r="291" spans="1:14" x14ac:dyDescent="0.2">
      <c r="A291" s="63">
        <v>290</v>
      </c>
      <c r="B291" s="33" t="s">
        <v>1476</v>
      </c>
      <c r="C291" s="14" t="s">
        <v>180</v>
      </c>
      <c r="D291" s="14" t="s">
        <v>246</v>
      </c>
      <c r="E291" s="37">
        <f>SUM(F291:I291)</f>
        <v>0</v>
      </c>
      <c r="F291">
        <f>IFERROR(VLOOKUP(B291,Jahorina!$L$2:$N$54,3,FALSE),0)</f>
        <v>0</v>
      </c>
      <c r="G291">
        <f>IFERROR(VLOOKUP(B291,Tornik!$P$2:$R$40,3,FALSE),0)</f>
        <v>0</v>
      </c>
      <c r="H291">
        <f>SUM(L291:N291)</f>
        <v>0</v>
      </c>
      <c r="I291">
        <f>IFERROR(VLOOKUP(B291,Durmitor!$L$2:$N$40,3,FALSE),0)</f>
        <v>0</v>
      </c>
      <c r="L291" s="26">
        <f>IFERROR(VLOOKUP(B291,'UT Midžor'!$Q$2:$S$40,3,FALSE),0)</f>
        <v>0</v>
      </c>
      <c r="M291" s="26">
        <f>IFERROR(VLOOKUP(B291,'UT Kopren'!$Q$2:$S$40,3,FALSE),0)</f>
        <v>0</v>
      </c>
      <c r="N291" s="26">
        <f>IFERROR(VLOOKUP(B291,'UT Dupljak'!$Q$2:$S$40,3,FALSE),0)</f>
        <v>0</v>
      </c>
    </row>
    <row r="292" spans="1:14" x14ac:dyDescent="0.2">
      <c r="A292" s="63">
        <v>291</v>
      </c>
      <c r="B292" s="33" t="s">
        <v>1233</v>
      </c>
      <c r="C292" s="14" t="s">
        <v>180</v>
      </c>
      <c r="D292" s="14" t="s">
        <v>246</v>
      </c>
      <c r="E292" s="37">
        <f>SUM(F292:I292)</f>
        <v>0</v>
      </c>
      <c r="F292">
        <f>IFERROR(VLOOKUP(B292,Jahorina!$L$2:$N$54,3,FALSE),0)</f>
        <v>0</v>
      </c>
      <c r="G292">
        <f>IFERROR(VLOOKUP(B292,Tornik!$P$2:$R$40,3,FALSE),0)</f>
        <v>0</v>
      </c>
      <c r="H292">
        <f>SUM(L292:N292)</f>
        <v>0</v>
      </c>
      <c r="I292">
        <f>IFERROR(VLOOKUP(B292,Durmitor!$L$2:$N$40,3,FALSE),0)</f>
        <v>0</v>
      </c>
      <c r="L292" s="26">
        <f>IFERROR(VLOOKUP(B292,'UT Midžor'!$Q$2:$S$40,3,FALSE),0)</f>
        <v>0</v>
      </c>
      <c r="M292" s="26">
        <f>IFERROR(VLOOKUP(B292,'UT Kopren'!$Q$2:$S$40,3,FALSE),0)</f>
        <v>0</v>
      </c>
      <c r="N292" s="26">
        <f>IFERROR(VLOOKUP(B292,'UT Dupljak'!$Q$2:$S$40,3,FALSE),0)</f>
        <v>0</v>
      </c>
    </row>
    <row r="293" spans="1:14" x14ac:dyDescent="0.2">
      <c r="A293" s="63">
        <v>292</v>
      </c>
      <c r="B293" s="33" t="s">
        <v>1234</v>
      </c>
      <c r="C293" s="14" t="s">
        <v>180</v>
      </c>
      <c r="D293" s="14" t="s">
        <v>246</v>
      </c>
      <c r="E293" s="37">
        <f>SUM(F293:I293)</f>
        <v>0</v>
      </c>
      <c r="F293">
        <f>IFERROR(VLOOKUP(B293,Jahorina!$L$2:$N$54,3,FALSE),0)</f>
        <v>0</v>
      </c>
      <c r="G293">
        <f>IFERROR(VLOOKUP(B293,Tornik!$P$2:$R$40,3,FALSE),0)</f>
        <v>0</v>
      </c>
      <c r="H293">
        <f>SUM(L293:N293)</f>
        <v>0</v>
      </c>
      <c r="I293">
        <f>IFERROR(VLOOKUP(B293,Durmitor!$L$2:$N$40,3,FALSE),0)</f>
        <v>0</v>
      </c>
      <c r="L293" s="26">
        <f>IFERROR(VLOOKUP(B293,'UT Midžor'!$Q$2:$S$40,3,FALSE),0)</f>
        <v>0</v>
      </c>
      <c r="M293" s="26">
        <f>IFERROR(VLOOKUP(B293,'UT Kopren'!$Q$2:$S$40,3,FALSE),0)</f>
        <v>0</v>
      </c>
      <c r="N293" s="26">
        <f>IFERROR(VLOOKUP(B293,'UT Dupljak'!$Q$2:$S$40,3,FALSE),0)</f>
        <v>0</v>
      </c>
    </row>
    <row r="294" spans="1:14" x14ac:dyDescent="0.2">
      <c r="A294" s="63">
        <v>293</v>
      </c>
      <c r="B294" s="33" t="s">
        <v>1235</v>
      </c>
      <c r="C294" s="14" t="s">
        <v>180</v>
      </c>
      <c r="D294" s="14" t="s">
        <v>246</v>
      </c>
      <c r="E294" s="37">
        <f>SUM(F294:I294)</f>
        <v>0</v>
      </c>
      <c r="F294">
        <f>IFERROR(VLOOKUP(B294,Jahorina!$L$2:$N$54,3,FALSE),0)</f>
        <v>0</v>
      </c>
      <c r="G294">
        <f>IFERROR(VLOOKUP(B294,Tornik!$P$2:$R$40,3,FALSE),0)</f>
        <v>0</v>
      </c>
      <c r="H294">
        <f>SUM(L294:N294)</f>
        <v>0</v>
      </c>
      <c r="I294">
        <f>IFERROR(VLOOKUP(B294,Durmitor!$L$2:$N$40,3,FALSE),0)</f>
        <v>0</v>
      </c>
      <c r="L294" s="26">
        <f>IFERROR(VLOOKUP(B294,'UT Midžor'!$Q$2:$S$40,3,FALSE),0)</f>
        <v>0</v>
      </c>
      <c r="M294" s="26">
        <f>IFERROR(VLOOKUP(B294,'UT Kopren'!$Q$2:$S$40,3,FALSE),0)</f>
        <v>0</v>
      </c>
      <c r="N294" s="26">
        <f>IFERROR(VLOOKUP(B294,'UT Dupljak'!$Q$2:$S$40,3,FALSE),0)</f>
        <v>0</v>
      </c>
    </row>
    <row r="295" spans="1:14" x14ac:dyDescent="0.2">
      <c r="A295" s="63">
        <v>294</v>
      </c>
      <c r="B295" s="33" t="s">
        <v>1465</v>
      </c>
      <c r="C295" s="14" t="s">
        <v>180</v>
      </c>
      <c r="D295" s="14" t="s">
        <v>246</v>
      </c>
      <c r="E295" s="37">
        <f>SUM(F295:I295)</f>
        <v>0</v>
      </c>
      <c r="F295">
        <f>IFERROR(VLOOKUP(B295,Jahorina!$L$2:$N$54,3,FALSE),0)</f>
        <v>0</v>
      </c>
      <c r="G295">
        <f>IFERROR(VLOOKUP(B295,Tornik!$P$2:$R$40,3,FALSE),0)</f>
        <v>0</v>
      </c>
      <c r="H295">
        <f>SUM(L295:N295)</f>
        <v>0</v>
      </c>
      <c r="I295">
        <f>IFERROR(VLOOKUP(B295,Durmitor!$L$2:$N$40,3,FALSE),0)</f>
        <v>0</v>
      </c>
      <c r="L295" s="26">
        <f>IFERROR(VLOOKUP(B295,'UT Midžor'!$Q$2:$S$40,3,FALSE),0)</f>
        <v>0</v>
      </c>
      <c r="M295" s="26">
        <f>IFERROR(VLOOKUP(B295,'UT Kopren'!$Q$2:$S$40,3,FALSE),0)</f>
        <v>0</v>
      </c>
      <c r="N295" s="26">
        <f>IFERROR(VLOOKUP(B295,'UT Dupljak'!$Q$2:$S$40,3,FALSE),0)</f>
        <v>0</v>
      </c>
    </row>
    <row r="296" spans="1:14" x14ac:dyDescent="0.2">
      <c r="A296" s="63">
        <v>295</v>
      </c>
      <c r="B296" s="33" t="s">
        <v>1236</v>
      </c>
      <c r="C296" s="14" t="s">
        <v>180</v>
      </c>
      <c r="D296" s="14" t="s">
        <v>246</v>
      </c>
      <c r="E296" s="37">
        <f>SUM(F296:I296)</f>
        <v>0</v>
      </c>
      <c r="F296">
        <f>IFERROR(VLOOKUP(B296,Jahorina!$L$2:$N$54,3,FALSE),0)</f>
        <v>0</v>
      </c>
      <c r="G296">
        <f>IFERROR(VLOOKUP(B296,Tornik!$P$2:$R$40,3,FALSE),0)</f>
        <v>0</v>
      </c>
      <c r="H296">
        <f>SUM(L296:N296)</f>
        <v>0</v>
      </c>
      <c r="I296">
        <f>IFERROR(VLOOKUP(B296,Durmitor!$L$2:$N$40,3,FALSE),0)</f>
        <v>0</v>
      </c>
      <c r="L296" s="26">
        <f>IFERROR(VLOOKUP(B296,'UT Midžor'!$Q$2:$S$40,3,FALSE),0)</f>
        <v>0</v>
      </c>
      <c r="M296" s="26">
        <f>IFERROR(VLOOKUP(B296,'UT Kopren'!$Q$2:$S$40,3,FALSE),0)</f>
        <v>0</v>
      </c>
      <c r="N296" s="26">
        <f>IFERROR(VLOOKUP(B296,'UT Dupljak'!$Q$2:$S$40,3,FALSE),0)</f>
        <v>0</v>
      </c>
    </row>
    <row r="297" spans="1:14" x14ac:dyDescent="0.2">
      <c r="A297" s="63">
        <v>296</v>
      </c>
      <c r="B297" s="33" t="s">
        <v>1467</v>
      </c>
      <c r="C297" s="14" t="s">
        <v>180</v>
      </c>
      <c r="D297" s="14" t="s">
        <v>246</v>
      </c>
      <c r="E297" s="37">
        <f>SUM(F297:I297)</f>
        <v>0</v>
      </c>
      <c r="F297">
        <f>IFERROR(VLOOKUP(B297,Jahorina!$L$2:$N$54,3,FALSE),0)</f>
        <v>0</v>
      </c>
      <c r="G297">
        <f>IFERROR(VLOOKUP(B297,Tornik!$P$2:$R$40,3,FALSE),0)</f>
        <v>0</v>
      </c>
      <c r="H297">
        <f>SUM(L297:N297)</f>
        <v>0</v>
      </c>
      <c r="I297">
        <f>IFERROR(VLOOKUP(B297,Durmitor!$L$2:$N$40,3,FALSE),0)</f>
        <v>0</v>
      </c>
      <c r="L297" s="26">
        <f>IFERROR(VLOOKUP(B297,'UT Midžor'!$Q$2:$S$40,3,FALSE),0)</f>
        <v>0</v>
      </c>
      <c r="M297" s="26">
        <f>IFERROR(VLOOKUP(B297,'UT Kopren'!$Q$2:$S$40,3,FALSE),0)</f>
        <v>0</v>
      </c>
      <c r="N297" s="26">
        <f>IFERROR(VLOOKUP(B297,'UT Dupljak'!$Q$2:$S$40,3,FALSE),0)</f>
        <v>0</v>
      </c>
    </row>
    <row r="298" spans="1:14" x14ac:dyDescent="0.2">
      <c r="A298" s="63">
        <v>297</v>
      </c>
      <c r="B298" s="33" t="s">
        <v>1237</v>
      </c>
      <c r="C298" s="14" t="s">
        <v>180</v>
      </c>
      <c r="D298" s="14" t="s">
        <v>246</v>
      </c>
      <c r="E298" s="37">
        <f>SUM(F298:I298)</f>
        <v>0</v>
      </c>
      <c r="F298">
        <f>IFERROR(VLOOKUP(B298,Jahorina!$L$2:$N$54,3,FALSE),0)</f>
        <v>0</v>
      </c>
      <c r="G298">
        <f>IFERROR(VLOOKUP(B298,Tornik!$P$2:$R$40,3,FALSE),0)</f>
        <v>0</v>
      </c>
      <c r="H298">
        <f>SUM(L298:N298)</f>
        <v>0</v>
      </c>
      <c r="I298">
        <f>IFERROR(VLOOKUP(B298,Durmitor!$L$2:$N$40,3,FALSE),0)</f>
        <v>0</v>
      </c>
      <c r="L298" s="26">
        <f>IFERROR(VLOOKUP(B298,'UT Midžor'!$Q$2:$S$40,3,FALSE),0)</f>
        <v>0</v>
      </c>
      <c r="M298" s="26">
        <f>IFERROR(VLOOKUP(B298,'UT Kopren'!$Q$2:$S$40,3,FALSE),0)</f>
        <v>0</v>
      </c>
      <c r="N298" s="26">
        <f>IFERROR(VLOOKUP(B298,'UT Dupljak'!$Q$2:$S$40,3,FALSE),0)</f>
        <v>0</v>
      </c>
    </row>
    <row r="299" spans="1:14" x14ac:dyDescent="0.2">
      <c r="A299" s="63">
        <v>298</v>
      </c>
      <c r="B299" s="33" t="s">
        <v>1477</v>
      </c>
      <c r="C299" s="14" t="s">
        <v>180</v>
      </c>
      <c r="D299" s="14" t="s">
        <v>246</v>
      </c>
      <c r="E299" s="37">
        <f>SUM(F299:I299)</f>
        <v>0</v>
      </c>
      <c r="F299">
        <f>IFERROR(VLOOKUP(B299,Jahorina!$L$2:$N$54,3,FALSE),0)</f>
        <v>0</v>
      </c>
      <c r="G299">
        <f>IFERROR(VLOOKUP(B299,Tornik!$P$2:$R$40,3,FALSE),0)</f>
        <v>0</v>
      </c>
      <c r="H299">
        <f>SUM(L299:N299)</f>
        <v>0</v>
      </c>
      <c r="I299">
        <f>IFERROR(VLOOKUP(B299,Durmitor!$L$2:$N$40,3,FALSE),0)</f>
        <v>0</v>
      </c>
      <c r="L299" s="26">
        <f>IFERROR(VLOOKUP(B299,'UT Midžor'!$Q$2:$S$40,3,FALSE),0)</f>
        <v>0</v>
      </c>
      <c r="M299" s="26">
        <f>IFERROR(VLOOKUP(B299,'UT Kopren'!$Q$2:$S$40,3,FALSE),0)</f>
        <v>0</v>
      </c>
      <c r="N299" s="26">
        <f>IFERROR(VLOOKUP(B299,'UT Dupljak'!$Q$2:$S$40,3,FALSE),0)</f>
        <v>0</v>
      </c>
    </row>
    <row r="300" spans="1:14" x14ac:dyDescent="0.2">
      <c r="A300" s="63">
        <v>299</v>
      </c>
      <c r="B300" s="33" t="s">
        <v>1478</v>
      </c>
      <c r="C300" s="14" t="s">
        <v>180</v>
      </c>
      <c r="D300" s="14" t="s">
        <v>246</v>
      </c>
      <c r="E300" s="37">
        <f>SUM(F300:I300)</f>
        <v>0</v>
      </c>
      <c r="F300">
        <f>IFERROR(VLOOKUP(B300,Jahorina!$L$2:$N$54,3,FALSE),0)</f>
        <v>0</v>
      </c>
      <c r="G300">
        <f>IFERROR(VLOOKUP(B300,Tornik!$P$2:$R$40,3,FALSE),0)</f>
        <v>0</v>
      </c>
      <c r="H300">
        <f>SUM(L300:N300)</f>
        <v>0</v>
      </c>
      <c r="I300">
        <f>IFERROR(VLOOKUP(B300,Durmitor!$L$2:$N$40,3,FALSE),0)</f>
        <v>0</v>
      </c>
      <c r="L300" s="26">
        <f>IFERROR(VLOOKUP(B300,'UT Midžor'!$Q$2:$S$40,3,FALSE),0)</f>
        <v>0</v>
      </c>
      <c r="M300" s="26">
        <f>IFERROR(VLOOKUP(B300,'UT Kopren'!$Q$2:$S$40,3,FALSE),0)</f>
        <v>0</v>
      </c>
      <c r="N300" s="26">
        <f>IFERROR(VLOOKUP(B300,'UT Dupljak'!$Q$2:$S$40,3,FALSE),0)</f>
        <v>0</v>
      </c>
    </row>
    <row r="301" spans="1:14" x14ac:dyDescent="0.2">
      <c r="A301" s="63">
        <v>300</v>
      </c>
      <c r="B301" s="33" t="s">
        <v>1479</v>
      </c>
      <c r="C301" s="14" t="s">
        <v>180</v>
      </c>
      <c r="D301" s="14" t="s">
        <v>246</v>
      </c>
      <c r="E301" s="37">
        <f>SUM(F301:I301)</f>
        <v>0</v>
      </c>
      <c r="F301">
        <f>IFERROR(VLOOKUP(B301,Jahorina!$L$2:$N$54,3,FALSE),0)</f>
        <v>0</v>
      </c>
      <c r="G301">
        <f>IFERROR(VLOOKUP(B301,Tornik!$P$2:$R$40,3,FALSE),0)</f>
        <v>0</v>
      </c>
      <c r="H301">
        <f>SUM(L301:N301)</f>
        <v>0</v>
      </c>
      <c r="I301">
        <f>IFERROR(VLOOKUP(B301,Durmitor!$L$2:$N$40,3,FALSE),0)</f>
        <v>0</v>
      </c>
      <c r="L301" s="26">
        <f>IFERROR(VLOOKUP(B301,'UT Midžor'!$Q$2:$S$40,3,FALSE),0)</f>
        <v>0</v>
      </c>
      <c r="M301" s="26">
        <f>IFERROR(VLOOKUP(B301,'UT Kopren'!$Q$2:$S$40,3,FALSE),0)</f>
        <v>0</v>
      </c>
      <c r="N301" s="26">
        <f>IFERROR(VLOOKUP(B301,'UT Dupljak'!$Q$2:$S$40,3,FALSE),0)</f>
        <v>0</v>
      </c>
    </row>
    <row r="302" spans="1:14" x14ac:dyDescent="0.2">
      <c r="A302" s="63">
        <v>301</v>
      </c>
      <c r="B302" s="33" t="s">
        <v>1481</v>
      </c>
      <c r="C302" s="14" t="s">
        <v>180</v>
      </c>
      <c r="D302" s="14" t="s">
        <v>246</v>
      </c>
      <c r="E302" s="37">
        <f>SUM(F302:I302)</f>
        <v>0</v>
      </c>
      <c r="F302">
        <f>IFERROR(VLOOKUP(B302,Jahorina!$L$2:$N$54,3,FALSE),0)</f>
        <v>0</v>
      </c>
      <c r="G302">
        <f>IFERROR(VLOOKUP(B302,Tornik!$P$2:$R$40,3,FALSE),0)</f>
        <v>0</v>
      </c>
      <c r="H302">
        <f>SUM(L302:N302)</f>
        <v>0</v>
      </c>
      <c r="I302">
        <f>IFERROR(VLOOKUP(B302,Durmitor!$L$2:$N$40,3,FALSE),0)</f>
        <v>0</v>
      </c>
      <c r="L302" s="26">
        <f>IFERROR(VLOOKUP(B302,'UT Midžor'!$Q$2:$S$40,3,FALSE),0)</f>
        <v>0</v>
      </c>
      <c r="M302" s="26">
        <f>IFERROR(VLOOKUP(B302,'UT Kopren'!$Q$2:$S$40,3,FALSE),0)</f>
        <v>0</v>
      </c>
      <c r="N302" s="26">
        <f>IFERROR(VLOOKUP(B302,'UT Dupljak'!$Q$2:$S$40,3,FALSE),0)</f>
        <v>0</v>
      </c>
    </row>
    <row r="303" spans="1:14" x14ac:dyDescent="0.2">
      <c r="A303" s="63">
        <v>302</v>
      </c>
      <c r="B303" s="33" t="s">
        <v>1083</v>
      </c>
      <c r="C303" s="14" t="s">
        <v>180</v>
      </c>
      <c r="D303" s="14" t="s">
        <v>246</v>
      </c>
      <c r="E303" s="37">
        <f>SUM(F303:I303)</f>
        <v>0</v>
      </c>
      <c r="F303">
        <f>IFERROR(VLOOKUP(B303,Jahorina!$L$2:$N$54,3,FALSE),0)</f>
        <v>0</v>
      </c>
      <c r="G303">
        <f>IFERROR(VLOOKUP(B303,Tornik!$P$2:$R$40,3,FALSE),0)</f>
        <v>0</v>
      </c>
      <c r="H303">
        <f>SUM(L303:N303)</f>
        <v>0</v>
      </c>
      <c r="I303">
        <f>IFERROR(VLOOKUP(B303,Durmitor!$L$2:$N$40,3,FALSE),0)</f>
        <v>0</v>
      </c>
      <c r="L303" s="26">
        <f>IFERROR(VLOOKUP(B303,'UT Midžor'!$Q$2:$S$40,3,FALSE),0)</f>
        <v>0</v>
      </c>
      <c r="M303" s="26">
        <f>IFERROR(VLOOKUP(B303,'UT Kopren'!$Q$2:$S$40,3,FALSE),0)</f>
        <v>0</v>
      </c>
      <c r="N303" s="26">
        <f>IFERROR(VLOOKUP(B303,'UT Dupljak'!$Q$2:$S$40,3,FALSE),0)</f>
        <v>0</v>
      </c>
    </row>
    <row r="304" spans="1:14" x14ac:dyDescent="0.2">
      <c r="A304" s="63">
        <v>303</v>
      </c>
      <c r="B304" s="33" t="s">
        <v>1620</v>
      </c>
      <c r="C304" s="14" t="s">
        <v>180</v>
      </c>
      <c r="D304" s="14" t="s">
        <v>246</v>
      </c>
      <c r="E304" s="37">
        <f>SUM(F304:I304)</f>
        <v>0</v>
      </c>
      <c r="F304">
        <f>IFERROR(VLOOKUP(B304,Jahorina!$L$2:$N$54,3,FALSE),0)</f>
        <v>0</v>
      </c>
      <c r="G304">
        <f>IFERROR(VLOOKUP(B304,Tornik!$P$2:$R$40,3,FALSE),0)</f>
        <v>0</v>
      </c>
      <c r="H304">
        <f>SUM(L304:N304)</f>
        <v>0</v>
      </c>
      <c r="I304">
        <f>IFERROR(VLOOKUP(B304,Durmitor!$L$2:$N$40,3,FALSE),0)</f>
        <v>0</v>
      </c>
      <c r="L304" s="26">
        <f>IFERROR(VLOOKUP(B304,'UT Midžor'!$Q$2:$S$40,3,FALSE),0)</f>
        <v>0</v>
      </c>
      <c r="M304" s="26">
        <f>IFERROR(VLOOKUP(B304,'UT Kopren'!$Q$2:$S$40,3,FALSE),0)</f>
        <v>0</v>
      </c>
      <c r="N304" s="26">
        <f>IFERROR(VLOOKUP(B304,'UT Dupljak'!$Q$2:$S$40,3,FALSE),0)</f>
        <v>0</v>
      </c>
    </row>
    <row r="305" spans="1:14" x14ac:dyDescent="0.2">
      <c r="A305" s="63">
        <v>304</v>
      </c>
      <c r="B305" s="33" t="s">
        <v>1484</v>
      </c>
      <c r="C305" s="14" t="s">
        <v>180</v>
      </c>
      <c r="D305" s="14" t="s">
        <v>246</v>
      </c>
      <c r="E305" s="37">
        <f>SUM(F305:I305)</f>
        <v>0</v>
      </c>
      <c r="F305">
        <f>IFERROR(VLOOKUP(B305,Jahorina!$L$2:$N$54,3,FALSE),0)</f>
        <v>0</v>
      </c>
      <c r="G305">
        <f>IFERROR(VLOOKUP(B305,Tornik!$P$2:$R$40,3,FALSE),0)</f>
        <v>0</v>
      </c>
      <c r="H305">
        <f>SUM(L305:N305)</f>
        <v>0</v>
      </c>
      <c r="I305">
        <f>IFERROR(VLOOKUP(B305,Durmitor!$L$2:$N$40,3,FALSE),0)</f>
        <v>0</v>
      </c>
      <c r="L305" s="26">
        <f>IFERROR(VLOOKUP(B305,'UT Midžor'!$Q$2:$S$40,3,FALSE),0)</f>
        <v>0</v>
      </c>
      <c r="M305" s="26">
        <f>IFERROR(VLOOKUP(B305,'UT Kopren'!$Q$2:$S$40,3,FALSE),0)</f>
        <v>0</v>
      </c>
      <c r="N305" s="26">
        <f>IFERROR(VLOOKUP(B305,'UT Dupljak'!$Q$2:$S$40,3,FALSE),0)</f>
        <v>0</v>
      </c>
    </row>
    <row r="306" spans="1:14" x14ac:dyDescent="0.2">
      <c r="A306" s="63">
        <v>305</v>
      </c>
      <c r="B306" s="33" t="s">
        <v>1177</v>
      </c>
      <c r="C306" s="14" t="s">
        <v>180</v>
      </c>
      <c r="D306" s="14" t="s">
        <v>246</v>
      </c>
      <c r="E306" s="37">
        <f>SUM(F306:I306)</f>
        <v>0</v>
      </c>
      <c r="F306">
        <f>IFERROR(VLOOKUP(B306,Jahorina!$L$2:$N$54,3,FALSE),0)</f>
        <v>0</v>
      </c>
      <c r="G306">
        <f>IFERROR(VLOOKUP(B306,Tornik!$P$2:$R$40,3,FALSE),0)</f>
        <v>0</v>
      </c>
      <c r="H306">
        <f>SUM(L306:N306)</f>
        <v>0</v>
      </c>
      <c r="I306">
        <f>IFERROR(VLOOKUP(B306,Durmitor!$L$2:$N$40,3,FALSE),0)</f>
        <v>0</v>
      </c>
      <c r="L306" s="26">
        <f>IFERROR(VLOOKUP(B306,'UT Midžor'!$Q$2:$S$40,3,FALSE),0)</f>
        <v>0</v>
      </c>
      <c r="M306" s="26">
        <f>IFERROR(VLOOKUP(B306,'UT Kopren'!$Q$2:$S$40,3,FALSE),0)</f>
        <v>0</v>
      </c>
      <c r="N306" s="26">
        <f>IFERROR(VLOOKUP(B306,'UT Dupljak'!$Q$2:$S$40,3,FALSE),0)</f>
        <v>0</v>
      </c>
    </row>
    <row r="307" spans="1:14" x14ac:dyDescent="0.2">
      <c r="A307" s="63">
        <v>306</v>
      </c>
      <c r="B307" s="33" t="s">
        <v>1377</v>
      </c>
      <c r="C307" s="14" t="s">
        <v>180</v>
      </c>
      <c r="D307" s="14" t="s">
        <v>246</v>
      </c>
      <c r="E307" s="37">
        <f>SUM(F307:I307)</f>
        <v>0</v>
      </c>
      <c r="F307">
        <f>IFERROR(VLOOKUP(B307,Jahorina!$L$2:$N$54,3,FALSE),0)</f>
        <v>0</v>
      </c>
      <c r="G307">
        <f>IFERROR(VLOOKUP(B307,Tornik!$P$2:$R$40,3,FALSE),0)</f>
        <v>0</v>
      </c>
      <c r="H307">
        <f>SUM(L307:N307)</f>
        <v>0</v>
      </c>
      <c r="I307">
        <f>IFERROR(VLOOKUP(B307,Durmitor!$L$2:$N$40,3,FALSE),0)</f>
        <v>0</v>
      </c>
      <c r="L307" s="26">
        <f>IFERROR(VLOOKUP(B307,'UT Midžor'!$Q$2:$S$40,3,FALSE),0)</f>
        <v>0</v>
      </c>
      <c r="M307" s="26">
        <f>IFERROR(VLOOKUP(B307,'UT Kopren'!$Q$2:$S$40,3,FALSE),0)</f>
        <v>0</v>
      </c>
      <c r="N307" s="26">
        <f>IFERROR(VLOOKUP(B307,'UT Dupljak'!$Q$2:$S$40,3,FALSE),0)</f>
        <v>0</v>
      </c>
    </row>
    <row r="308" spans="1:14" x14ac:dyDescent="0.2">
      <c r="A308" s="63">
        <v>307</v>
      </c>
      <c r="B308" s="33" t="s">
        <v>1370</v>
      </c>
      <c r="C308" s="14" t="s">
        <v>180</v>
      </c>
      <c r="D308" s="14" t="s">
        <v>246</v>
      </c>
      <c r="E308" s="37">
        <f>SUM(F308:I308)</f>
        <v>0</v>
      </c>
      <c r="F308">
        <f>IFERROR(VLOOKUP(B308,Jahorina!$L$2:$N$54,3,FALSE),0)</f>
        <v>0</v>
      </c>
      <c r="G308">
        <f>IFERROR(VLOOKUP(B308,Tornik!$P$2:$R$40,3,FALSE),0)</f>
        <v>0</v>
      </c>
      <c r="H308">
        <f>SUM(L308:N308)</f>
        <v>0</v>
      </c>
      <c r="I308">
        <f>IFERROR(VLOOKUP(B308,Durmitor!$L$2:$N$40,3,FALSE),0)</f>
        <v>0</v>
      </c>
      <c r="L308" s="26">
        <f>IFERROR(VLOOKUP(B308,'UT Midžor'!$Q$2:$S$40,3,FALSE),0)</f>
        <v>0</v>
      </c>
      <c r="M308" s="26">
        <f>IFERROR(VLOOKUP(B308,'UT Kopren'!$Q$2:$S$40,3,FALSE),0)</f>
        <v>0</v>
      </c>
      <c r="N308" s="26">
        <f>IFERROR(VLOOKUP(B308,'UT Dupljak'!$Q$2:$S$40,3,FALSE),0)</f>
        <v>0</v>
      </c>
    </row>
    <row r="309" spans="1:14" x14ac:dyDescent="0.2">
      <c r="A309" s="63">
        <v>308</v>
      </c>
      <c r="B309" s="33" t="s">
        <v>1489</v>
      </c>
      <c r="C309" s="14" t="s">
        <v>180</v>
      </c>
      <c r="D309" s="14" t="s">
        <v>246</v>
      </c>
      <c r="E309" s="37">
        <f>SUM(F309:I309)</f>
        <v>0</v>
      </c>
      <c r="F309">
        <f>IFERROR(VLOOKUP(B309,Jahorina!$L$2:$N$54,3,FALSE),0)</f>
        <v>0</v>
      </c>
      <c r="G309">
        <f>IFERROR(VLOOKUP(B309,Tornik!$P$2:$R$40,3,FALSE),0)</f>
        <v>0</v>
      </c>
      <c r="H309">
        <f>SUM(L309:N309)</f>
        <v>0</v>
      </c>
      <c r="I309">
        <f>IFERROR(VLOOKUP(B309,Durmitor!$L$2:$N$40,3,FALSE),0)</f>
        <v>0</v>
      </c>
      <c r="L309" s="26">
        <f>IFERROR(VLOOKUP(B309,'UT Midžor'!$Q$2:$S$40,3,FALSE),0)</f>
        <v>0</v>
      </c>
      <c r="M309" s="26">
        <f>IFERROR(VLOOKUP(B309,'UT Kopren'!$Q$2:$S$40,3,FALSE),0)</f>
        <v>0</v>
      </c>
      <c r="N309" s="26">
        <f>IFERROR(VLOOKUP(B309,'UT Dupljak'!$Q$2:$S$40,3,FALSE),0)</f>
        <v>0</v>
      </c>
    </row>
    <row r="310" spans="1:14" x14ac:dyDescent="0.2">
      <c r="A310" s="63">
        <v>309</v>
      </c>
      <c r="B310" s="33" t="s">
        <v>1621</v>
      </c>
      <c r="C310" s="14" t="s">
        <v>180</v>
      </c>
      <c r="D310" s="14" t="s">
        <v>378</v>
      </c>
      <c r="E310" s="37">
        <f>SUM(F310:I310)</f>
        <v>0</v>
      </c>
      <c r="F310">
        <f>IFERROR(VLOOKUP(B310,Jahorina!$L$2:$N$54,3,FALSE),0)</f>
        <v>0</v>
      </c>
      <c r="G310">
        <f>IFERROR(VLOOKUP(B310,Tornik!$P$2:$R$40,3,FALSE),0)</f>
        <v>0</v>
      </c>
      <c r="H310">
        <f>SUM(L310:N310)</f>
        <v>0</v>
      </c>
      <c r="I310">
        <f>IFERROR(VLOOKUP(B310,Durmitor!$L$2:$N$40,3,FALSE),0)</f>
        <v>0</v>
      </c>
      <c r="L310" s="26">
        <f>IFERROR(VLOOKUP(B310,'UT Midžor'!$Q$2:$S$40,3,FALSE),0)</f>
        <v>0</v>
      </c>
      <c r="M310" s="26">
        <f>IFERROR(VLOOKUP(B310,'UT Kopren'!$Q$2:$S$40,3,FALSE),0)</f>
        <v>0</v>
      </c>
      <c r="N310" s="26">
        <f>IFERROR(VLOOKUP(B310,'UT Dupljak'!$Q$2:$S$40,3,FALSE),0)</f>
        <v>0</v>
      </c>
    </row>
    <row r="311" spans="1:14" hidden="1" x14ac:dyDescent="0.2">
      <c r="A311" s="63">
        <v>310</v>
      </c>
      <c r="B311" s="33" t="s">
        <v>1494</v>
      </c>
      <c r="C311" s="14" t="s">
        <v>180</v>
      </c>
      <c r="D311" s="14" t="s">
        <v>1024</v>
      </c>
      <c r="E311" s="37">
        <f>SUM(F311:I311)</f>
        <v>0</v>
      </c>
      <c r="F311">
        <f>IFERROR(VLOOKUP(B311,Jahorina!$L$2:$N$54,3,FALSE),0)</f>
        <v>0</v>
      </c>
      <c r="G311">
        <f>IFERROR(VLOOKUP(B311,Tornik!$P$2:$R$40,3,FALSE),0)</f>
        <v>0</v>
      </c>
      <c r="H311">
        <f>SUM(L311:N311)</f>
        <v>0</v>
      </c>
      <c r="I311">
        <f>IFERROR(VLOOKUP(B311,Durmitor!$L$2:$N$40,3,FALSE),0)</f>
        <v>0</v>
      </c>
      <c r="L311" s="26">
        <f>IFERROR(VLOOKUP(B311,'UT Midžor'!$Q$2:$S$40,3,FALSE),0)</f>
        <v>0</v>
      </c>
      <c r="M311" s="26">
        <f>IFERROR(VLOOKUP(B311,'UT Kopren'!$Q$2:$S$40,3,FALSE),0)</f>
        <v>0</v>
      </c>
      <c r="N311" s="26">
        <f>IFERROR(VLOOKUP(B311,'UT Dupljak'!$Q$2:$S$40,3,FALSE),0)</f>
        <v>0</v>
      </c>
    </row>
    <row r="312" spans="1:14" hidden="1" x14ac:dyDescent="0.2">
      <c r="A312" s="63">
        <v>311</v>
      </c>
      <c r="B312" s="33" t="s">
        <v>1495</v>
      </c>
      <c r="C312" s="14" t="s">
        <v>180</v>
      </c>
      <c r="D312" s="14" t="s">
        <v>1024</v>
      </c>
      <c r="E312" s="37">
        <f>SUM(F312:I312)</f>
        <v>0</v>
      </c>
      <c r="F312">
        <f>IFERROR(VLOOKUP(B312,Jahorina!$L$2:$N$54,3,FALSE),0)</f>
        <v>0</v>
      </c>
      <c r="G312">
        <f>IFERROR(VLOOKUP(B312,Tornik!$P$2:$R$40,3,FALSE),0)</f>
        <v>0</v>
      </c>
      <c r="H312">
        <f>SUM(L312:N312)</f>
        <v>0</v>
      </c>
      <c r="I312">
        <f>IFERROR(VLOOKUP(B312,Durmitor!$L$2:$N$40,3,FALSE),0)</f>
        <v>0</v>
      </c>
      <c r="L312" s="26">
        <f>IFERROR(VLOOKUP(B312,'UT Midžor'!$Q$2:$S$40,3,FALSE),0)</f>
        <v>0</v>
      </c>
      <c r="M312" s="26">
        <f>IFERROR(VLOOKUP(B312,'UT Kopren'!$Q$2:$S$40,3,FALSE),0)</f>
        <v>0</v>
      </c>
      <c r="N312" s="26">
        <f>IFERROR(VLOOKUP(B312,'UT Dupljak'!$Q$2:$S$40,3,FALSE),0)</f>
        <v>0</v>
      </c>
    </row>
    <row r="313" spans="1:14" x14ac:dyDescent="0.2">
      <c r="A313" s="63">
        <v>312</v>
      </c>
      <c r="B313" s="33" t="s">
        <v>1619</v>
      </c>
      <c r="C313" s="14" t="s">
        <v>180</v>
      </c>
      <c r="D313" s="14" t="s">
        <v>246</v>
      </c>
      <c r="E313" s="37">
        <f>SUM(F313:I313)</f>
        <v>0</v>
      </c>
      <c r="F313">
        <f>IFERROR(VLOOKUP(B313,Jahorina!$L$2:$N$54,3,FALSE),0)</f>
        <v>0</v>
      </c>
      <c r="G313">
        <f>IFERROR(VLOOKUP(B313,Tornik!$P$2:$R$40,3,FALSE),0)</f>
        <v>0</v>
      </c>
      <c r="H313">
        <f>SUM(L313:N313)</f>
        <v>0</v>
      </c>
      <c r="I313">
        <f>IFERROR(VLOOKUP(B313,Durmitor!$L$2:$N$40,3,FALSE),0)</f>
        <v>0</v>
      </c>
      <c r="L313" s="26">
        <f>IFERROR(VLOOKUP(B313,'UT Midžor'!$Q$2:$S$40,3,FALSE),0)</f>
        <v>0</v>
      </c>
      <c r="M313" s="26">
        <f>IFERROR(VLOOKUP(B313,'UT Kopren'!$Q$2:$S$40,3,FALSE),0)</f>
        <v>0</v>
      </c>
      <c r="N313" s="26">
        <f>IFERROR(VLOOKUP(B313,'UT Dupljak'!$Q$2:$S$40,3,FALSE),0)</f>
        <v>0</v>
      </c>
    </row>
    <row r="314" spans="1:14" x14ac:dyDescent="0.2">
      <c r="A314" s="63">
        <v>313</v>
      </c>
      <c r="B314" s="33" t="s">
        <v>1497</v>
      </c>
      <c r="C314" s="14" t="s">
        <v>180</v>
      </c>
      <c r="D314" s="14" t="s">
        <v>246</v>
      </c>
      <c r="E314" s="37">
        <f>SUM(F314:I314)</f>
        <v>0</v>
      </c>
      <c r="F314">
        <f>IFERROR(VLOOKUP(B314,Jahorina!$L$2:$N$54,3,FALSE),0)</f>
        <v>0</v>
      </c>
      <c r="G314">
        <f>IFERROR(VLOOKUP(B314,Tornik!$P$2:$R$40,3,FALSE),0)</f>
        <v>0</v>
      </c>
      <c r="H314">
        <f>SUM(L314:N314)</f>
        <v>0</v>
      </c>
      <c r="I314">
        <f>IFERROR(VLOOKUP(B314,Durmitor!$L$2:$N$40,3,FALSE),0)</f>
        <v>0</v>
      </c>
      <c r="L314" s="26">
        <f>IFERROR(VLOOKUP(B314,'UT Midžor'!$Q$2:$S$40,3,FALSE),0)</f>
        <v>0</v>
      </c>
      <c r="M314" s="26">
        <f>IFERROR(VLOOKUP(B314,'UT Kopren'!$Q$2:$S$40,3,FALSE),0)</f>
        <v>0</v>
      </c>
      <c r="N314" s="26">
        <f>IFERROR(VLOOKUP(B314,'UT Dupljak'!$Q$2:$S$40,3,FALSE),0)</f>
        <v>0</v>
      </c>
    </row>
    <row r="315" spans="1:14" x14ac:dyDescent="0.2">
      <c r="A315" s="63">
        <v>314</v>
      </c>
      <c r="B315" s="33" t="s">
        <v>1498</v>
      </c>
      <c r="C315" s="14" t="s">
        <v>180</v>
      </c>
      <c r="D315" s="14" t="s">
        <v>246</v>
      </c>
      <c r="E315" s="37">
        <f>SUM(F315:I315)</f>
        <v>0</v>
      </c>
      <c r="F315">
        <f>IFERROR(VLOOKUP(B315,Jahorina!$L$2:$N$54,3,FALSE),0)</f>
        <v>0</v>
      </c>
      <c r="G315">
        <f>IFERROR(VLOOKUP(B315,Tornik!$P$2:$R$40,3,FALSE),0)</f>
        <v>0</v>
      </c>
      <c r="H315">
        <f>SUM(L315:N315)</f>
        <v>0</v>
      </c>
      <c r="I315">
        <f>IFERROR(VLOOKUP(B315,Durmitor!$L$2:$N$40,3,FALSE),0)</f>
        <v>0</v>
      </c>
      <c r="L315" s="26">
        <f>IFERROR(VLOOKUP(B315,'UT Midžor'!$Q$2:$S$40,3,FALSE),0)</f>
        <v>0</v>
      </c>
      <c r="M315" s="26">
        <f>IFERROR(VLOOKUP(B315,'UT Kopren'!$Q$2:$S$40,3,FALSE),0)</f>
        <v>0</v>
      </c>
      <c r="N315" s="26">
        <f>IFERROR(VLOOKUP(B315,'UT Dupljak'!$Q$2:$S$40,3,FALSE),0)</f>
        <v>0</v>
      </c>
    </row>
    <row r="316" spans="1:14" x14ac:dyDescent="0.2">
      <c r="A316" s="63">
        <v>315</v>
      </c>
      <c r="B316" s="33" t="s">
        <v>1499</v>
      </c>
      <c r="C316" s="14" t="s">
        <v>180</v>
      </c>
      <c r="D316" s="14" t="s">
        <v>246</v>
      </c>
      <c r="E316" s="37">
        <f>SUM(F316:I316)</f>
        <v>0</v>
      </c>
      <c r="F316">
        <f>IFERROR(VLOOKUP(B316,Jahorina!$L$2:$N$54,3,FALSE),0)</f>
        <v>0</v>
      </c>
      <c r="G316">
        <f>IFERROR(VLOOKUP(B316,Tornik!$P$2:$R$40,3,FALSE),0)</f>
        <v>0</v>
      </c>
      <c r="H316">
        <f>SUM(L316:N316)</f>
        <v>0</v>
      </c>
      <c r="I316">
        <f>IFERROR(VLOOKUP(B316,Durmitor!$L$2:$N$40,3,FALSE),0)</f>
        <v>0</v>
      </c>
      <c r="L316" s="26">
        <f>IFERROR(VLOOKUP(B316,'UT Midžor'!$Q$2:$S$40,3,FALSE),0)</f>
        <v>0</v>
      </c>
      <c r="M316" s="26">
        <f>IFERROR(VLOOKUP(B316,'UT Kopren'!$Q$2:$S$40,3,FALSE),0)</f>
        <v>0</v>
      </c>
      <c r="N316" s="26">
        <f>IFERROR(VLOOKUP(B316,'UT Dupljak'!$Q$2:$S$40,3,FALSE),0)</f>
        <v>0</v>
      </c>
    </row>
    <row r="317" spans="1:14" x14ac:dyDescent="0.2">
      <c r="A317" s="63">
        <v>316</v>
      </c>
      <c r="B317" s="33" t="s">
        <v>1500</v>
      </c>
      <c r="C317" s="14" t="s">
        <v>180</v>
      </c>
      <c r="D317" s="14" t="s">
        <v>246</v>
      </c>
      <c r="E317" s="37">
        <f>SUM(F317:I317)</f>
        <v>0</v>
      </c>
      <c r="F317">
        <f>IFERROR(VLOOKUP(B317,Jahorina!$L$2:$N$54,3,FALSE),0)</f>
        <v>0</v>
      </c>
      <c r="G317">
        <f>IFERROR(VLOOKUP(B317,Tornik!$P$2:$R$40,3,FALSE),0)</f>
        <v>0</v>
      </c>
      <c r="H317">
        <f>SUM(L317:N317)</f>
        <v>0</v>
      </c>
      <c r="I317">
        <f>IFERROR(VLOOKUP(B317,Durmitor!$L$2:$N$40,3,FALSE),0)</f>
        <v>0</v>
      </c>
      <c r="L317" s="26">
        <f>IFERROR(VLOOKUP(B317,'UT Midžor'!$Q$2:$S$40,3,FALSE),0)</f>
        <v>0</v>
      </c>
      <c r="M317" s="26">
        <f>IFERROR(VLOOKUP(B317,'UT Kopren'!$Q$2:$S$40,3,FALSE),0)</f>
        <v>0</v>
      </c>
      <c r="N317" s="26">
        <f>IFERROR(VLOOKUP(B317,'UT Dupljak'!$Q$2:$S$40,3,FALSE),0)</f>
        <v>0</v>
      </c>
    </row>
    <row r="318" spans="1:14" x14ac:dyDescent="0.2">
      <c r="A318" s="63">
        <v>317</v>
      </c>
      <c r="B318" s="33" t="s">
        <v>1501</v>
      </c>
      <c r="C318" s="14" t="s">
        <v>180</v>
      </c>
      <c r="D318" s="14" t="s">
        <v>246</v>
      </c>
      <c r="E318" s="37">
        <f>SUM(F318:I318)</f>
        <v>0</v>
      </c>
      <c r="F318">
        <f>IFERROR(VLOOKUP(B318,Jahorina!$L$2:$N$54,3,FALSE),0)</f>
        <v>0</v>
      </c>
      <c r="G318">
        <f>IFERROR(VLOOKUP(B318,Tornik!$P$2:$R$40,3,FALSE),0)</f>
        <v>0</v>
      </c>
      <c r="H318">
        <f>SUM(L318:N318)</f>
        <v>0</v>
      </c>
      <c r="I318">
        <f>IFERROR(VLOOKUP(B318,Durmitor!$L$2:$N$40,3,FALSE),0)</f>
        <v>0</v>
      </c>
      <c r="L318" s="26">
        <f>IFERROR(VLOOKUP(B318,'UT Midžor'!$Q$2:$S$40,3,FALSE),0)</f>
        <v>0</v>
      </c>
      <c r="M318" s="26">
        <f>IFERROR(VLOOKUP(B318,'UT Kopren'!$Q$2:$S$40,3,FALSE),0)</f>
        <v>0</v>
      </c>
      <c r="N318" s="26">
        <f>IFERROR(VLOOKUP(B318,'UT Dupljak'!$Q$2:$S$40,3,FALSE),0)</f>
        <v>0</v>
      </c>
    </row>
  </sheetData>
  <autoFilter ref="A1:I318" xr:uid="{F4098324-5209-44EB-8BA5-1298EE82B8F6}">
    <filterColumn colId="3">
      <filters>
        <filter val="Montenegro"/>
        <filter val="Serbia"/>
      </filters>
    </filterColumn>
  </autoFilter>
  <sortState xmlns:xlrd2="http://schemas.microsoft.com/office/spreadsheetml/2017/richdata2" ref="A1:I318">
    <sortCondition descending="1" ref="E2:E318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18263-4E79-4BCE-8A65-71B516C5BC78}">
  <sheetPr>
    <tabColor rgb="FFFF0000"/>
  </sheetPr>
  <dimension ref="A1:R250"/>
  <sheetViews>
    <sheetView zoomScaleNormal="100" workbookViewId="0">
      <selection activeCell="K41" sqref="K41"/>
    </sheetView>
  </sheetViews>
  <sheetFormatPr defaultRowHeight="12.75" x14ac:dyDescent="0.2"/>
  <cols>
    <col min="1" max="1" width="7.5703125" bestFit="1" customWidth="1"/>
    <col min="2" max="2" width="20.140625" bestFit="1" customWidth="1"/>
    <col min="3" max="3" width="5" bestFit="1" customWidth="1"/>
    <col min="4" max="4" width="10.7109375" bestFit="1" customWidth="1"/>
    <col min="5" max="5" width="7.28515625" style="37" bestFit="1" customWidth="1"/>
    <col min="7" max="7" width="6" bestFit="1" customWidth="1"/>
    <col min="8" max="8" width="7.7109375" bestFit="1" customWidth="1"/>
  </cols>
  <sheetData>
    <row r="1" spans="1:18" x14ac:dyDescent="0.2">
      <c r="A1" t="s">
        <v>1039</v>
      </c>
      <c r="B1" s="27" t="s">
        <v>1504</v>
      </c>
      <c r="C1" s="27"/>
      <c r="D1" s="27" t="s">
        <v>1503</v>
      </c>
      <c r="E1" s="38" t="s">
        <v>1246</v>
      </c>
      <c r="F1" s="27" t="s">
        <v>1560</v>
      </c>
      <c r="G1" t="s">
        <v>1251</v>
      </c>
      <c r="H1" t="s">
        <v>1252</v>
      </c>
      <c r="I1" t="s">
        <v>1250</v>
      </c>
      <c r="P1" s="26" t="s">
        <v>1247</v>
      </c>
      <c r="Q1" s="26" t="s">
        <v>1248</v>
      </c>
      <c r="R1" s="26" t="s">
        <v>1249</v>
      </c>
    </row>
    <row r="2" spans="1:18" x14ac:dyDescent="0.2">
      <c r="A2" s="3">
        <v>1</v>
      </c>
      <c r="B2" s="34" t="s">
        <v>1042</v>
      </c>
      <c r="C2" s="1" t="s">
        <v>180</v>
      </c>
      <c r="D2" s="1" t="s">
        <v>246</v>
      </c>
      <c r="E2" s="37">
        <f t="shared" ref="E2:E65" si="0">+G2+H2+I2</f>
        <v>360</v>
      </c>
      <c r="G2">
        <f>IFERROR(VLOOKUP(B2,Tornik!$P$2:$R$40,3,FALSE),0)</f>
        <v>60</v>
      </c>
      <c r="H2">
        <f t="shared" ref="H2:H65" si="1">SUM(P2:R2)</f>
        <v>150</v>
      </c>
      <c r="I2">
        <f>IFERROR(VLOOKUP(B2,Durmitor!$L$2:$N$40,3,FALSE),0)</f>
        <v>150</v>
      </c>
      <c r="P2" s="26">
        <f>IFERROR(VLOOKUP(B2,'UT Midžor'!$Q$2:$S$40,3,FALSE),0)</f>
        <v>150</v>
      </c>
      <c r="Q2" s="26">
        <f>IFERROR(VLOOKUP(B2,'UT Kopren'!$Q$2:$S$40,3,FALSE),0)</f>
        <v>0</v>
      </c>
      <c r="R2" s="26">
        <f>IFERROR(VLOOKUP(B2,'UT Dupljak'!$Q$2:$S$40,3,FALSE),0)</f>
        <v>0</v>
      </c>
    </row>
    <row r="3" spans="1:18" x14ac:dyDescent="0.2">
      <c r="A3" s="3">
        <v>2</v>
      </c>
      <c r="B3" s="34" t="s">
        <v>1106</v>
      </c>
      <c r="C3" s="1" t="s">
        <v>180</v>
      </c>
      <c r="D3" s="1" t="s">
        <v>560</v>
      </c>
      <c r="E3" s="37">
        <f t="shared" si="0"/>
        <v>322</v>
      </c>
      <c r="G3">
        <f>IFERROR(VLOOKUP(B3,Tornik!$P$2:$R$40,3,FALSE),0)</f>
        <v>100</v>
      </c>
      <c r="H3">
        <f t="shared" si="1"/>
        <v>150</v>
      </c>
      <c r="I3">
        <f>IFERROR(VLOOKUP(B3,Durmitor!$L$2:$N$40,3,FALSE),0)</f>
        <v>72</v>
      </c>
      <c r="P3" s="26">
        <f>IFERROR(VLOOKUP(B3,'UT Midžor'!$Q$2:$S$40,3,FALSE),0)</f>
        <v>0</v>
      </c>
      <c r="Q3" s="26">
        <f>IFERROR(VLOOKUP(B3,'UT Kopren'!$Q$2:$S$40,3,FALSE),0)</f>
        <v>150</v>
      </c>
      <c r="R3" s="26">
        <f>IFERROR(VLOOKUP(B3,'UT Dupljak'!$Q$2:$S$40,3,FALSE),0)</f>
        <v>0</v>
      </c>
    </row>
    <row r="4" spans="1:18" x14ac:dyDescent="0.2">
      <c r="A4" s="3">
        <v>3</v>
      </c>
      <c r="B4" s="34" t="s">
        <v>1151</v>
      </c>
      <c r="C4" s="1" t="s">
        <v>180</v>
      </c>
      <c r="D4" s="1" t="s">
        <v>246</v>
      </c>
      <c r="E4" s="37">
        <f t="shared" si="0"/>
        <v>295</v>
      </c>
      <c r="G4">
        <f>IFERROR(VLOOKUP(B4,Tornik!$P$2:$R$40,3,FALSE),0)</f>
        <v>70</v>
      </c>
      <c r="H4">
        <f t="shared" si="1"/>
        <v>120</v>
      </c>
      <c r="I4">
        <f>IFERROR(VLOOKUP(B4,Durmitor!$L$2:$N$40,3,FALSE),0)</f>
        <v>105</v>
      </c>
      <c r="P4" s="26">
        <f>IFERROR(VLOOKUP(B4,'UT Midžor'!$Q$2:$S$40,3,FALSE),0)</f>
        <v>0</v>
      </c>
      <c r="Q4" s="26">
        <f>IFERROR(VLOOKUP(B4,'UT Kopren'!$Q$2:$S$40,3,FALSE),0)</f>
        <v>0</v>
      </c>
      <c r="R4" s="26">
        <f>IFERROR(VLOOKUP(B4,'UT Dupljak'!$Q$2:$S$40,3,FALSE),0)</f>
        <v>120</v>
      </c>
    </row>
    <row r="5" spans="1:18" x14ac:dyDescent="0.2">
      <c r="A5" s="3">
        <v>4</v>
      </c>
      <c r="B5" s="34" t="s">
        <v>1109</v>
      </c>
      <c r="C5" s="1" t="s">
        <v>180</v>
      </c>
      <c r="D5" s="1" t="s">
        <v>246</v>
      </c>
      <c r="E5" s="37">
        <f t="shared" si="0"/>
        <v>180</v>
      </c>
      <c r="G5">
        <f>IFERROR(VLOOKUP(B5,Tornik!$P$2:$R$40,3,FALSE),0)</f>
        <v>12</v>
      </c>
      <c r="H5">
        <f t="shared" si="1"/>
        <v>105</v>
      </c>
      <c r="I5">
        <f>IFERROR(VLOOKUP(B5,Durmitor!$L$2:$N$40,3,FALSE),0)</f>
        <v>63</v>
      </c>
      <c r="P5" s="26">
        <f>IFERROR(VLOOKUP(B5,'UT Midžor'!$Q$2:$S$40,3,FALSE),0)</f>
        <v>0</v>
      </c>
      <c r="Q5" s="26">
        <f>IFERROR(VLOOKUP(B5,'UT Kopren'!$Q$2:$S$40,3,FALSE),0)</f>
        <v>105</v>
      </c>
      <c r="R5" s="26">
        <f>IFERROR(VLOOKUP(B5,'UT Dupljak'!$Q$2:$S$40,3,FALSE),0)</f>
        <v>0</v>
      </c>
    </row>
    <row r="6" spans="1:18" x14ac:dyDescent="0.2">
      <c r="A6" s="3">
        <v>5</v>
      </c>
      <c r="B6" s="34" t="s">
        <v>1046</v>
      </c>
      <c r="C6" s="1" t="s">
        <v>180</v>
      </c>
      <c r="D6" s="1" t="s">
        <v>246</v>
      </c>
      <c r="E6" s="37">
        <f t="shared" si="0"/>
        <v>151</v>
      </c>
      <c r="G6">
        <f>IFERROR(VLOOKUP(B6,Tornik!$P$2:$R$40,3,FALSE),0)</f>
        <v>16</v>
      </c>
      <c r="H6">
        <f t="shared" si="1"/>
        <v>90</v>
      </c>
      <c r="I6">
        <f>IFERROR(VLOOKUP(B6,Durmitor!$L$2:$N$40,3,FALSE),0)</f>
        <v>45</v>
      </c>
      <c r="P6" s="26">
        <f>IFERROR(VLOOKUP(B6,'UT Midžor'!$Q$2:$S$40,3,FALSE),0)</f>
        <v>90</v>
      </c>
      <c r="Q6" s="26">
        <f>IFERROR(VLOOKUP(B6,'UT Kopren'!$Q$2:$S$40,3,FALSE),0)</f>
        <v>0</v>
      </c>
      <c r="R6" s="26">
        <f>IFERROR(VLOOKUP(B6,'UT Dupljak'!$Q$2:$S$40,3,FALSE),0)</f>
        <v>0</v>
      </c>
    </row>
    <row r="7" spans="1:18" x14ac:dyDescent="0.2">
      <c r="A7" s="3">
        <v>6</v>
      </c>
      <c r="B7" s="34" t="s">
        <v>1150</v>
      </c>
      <c r="C7" s="1" t="s">
        <v>180</v>
      </c>
      <c r="D7" s="1" t="s">
        <v>246</v>
      </c>
      <c r="E7" s="37">
        <f t="shared" si="0"/>
        <v>150</v>
      </c>
      <c r="G7">
        <f>IFERROR(VLOOKUP(B7,Tornik!$P$2:$R$40,3,FALSE),0)</f>
        <v>0</v>
      </c>
      <c r="H7">
        <f t="shared" si="1"/>
        <v>150</v>
      </c>
      <c r="I7">
        <f>IFERROR(VLOOKUP(B7,Durmitor!$L$2:$N$40,3,FALSE),0)</f>
        <v>0</v>
      </c>
      <c r="P7" s="26">
        <f>IFERROR(VLOOKUP(B7,'UT Midžor'!$Q$2:$S$40,3,FALSE),0)</f>
        <v>0</v>
      </c>
      <c r="Q7" s="26">
        <f>IFERROR(VLOOKUP(B7,'UT Kopren'!$Q$2:$S$40,3,FALSE),0)</f>
        <v>0</v>
      </c>
      <c r="R7" s="26">
        <f>IFERROR(VLOOKUP(B7,'UT Dupljak'!$Q$2:$S$40,3,FALSE),0)</f>
        <v>150</v>
      </c>
    </row>
    <row r="8" spans="1:18" x14ac:dyDescent="0.2">
      <c r="A8" s="3">
        <v>7</v>
      </c>
      <c r="B8" s="34" t="s">
        <v>1402</v>
      </c>
      <c r="C8" s="1" t="s">
        <v>180</v>
      </c>
      <c r="D8" s="1" t="s">
        <v>246</v>
      </c>
      <c r="E8" s="37">
        <f t="shared" si="0"/>
        <v>126</v>
      </c>
      <c r="G8">
        <f>IFERROR(VLOOKUP(B8,Tornik!$P$2:$R$40,3,FALSE),0)</f>
        <v>54</v>
      </c>
      <c r="H8">
        <f t="shared" si="1"/>
        <v>72</v>
      </c>
      <c r="I8">
        <f>IFERROR(VLOOKUP(B8,Durmitor!$L$2:$N$40,3,FALSE),0)</f>
        <v>0</v>
      </c>
      <c r="P8" s="26">
        <f>IFERROR(VLOOKUP(B8,'UT Midžor'!$Q$2:$S$40,3,FALSE),0)</f>
        <v>0</v>
      </c>
      <c r="Q8" s="26">
        <f>IFERROR(VLOOKUP(B8,'UT Kopren'!$Q$2:$S$40,3,FALSE),0)</f>
        <v>0</v>
      </c>
      <c r="R8" s="26">
        <f>IFERROR(VLOOKUP(B8,'UT Dupljak'!$Q$2:$S$40,3,FALSE),0)</f>
        <v>72</v>
      </c>
    </row>
    <row r="9" spans="1:18" x14ac:dyDescent="0.2">
      <c r="A9" s="3">
        <v>8</v>
      </c>
      <c r="B9" s="34" t="s">
        <v>1044</v>
      </c>
      <c r="C9" s="1" t="s">
        <v>180</v>
      </c>
      <c r="D9" s="1" t="s">
        <v>246</v>
      </c>
      <c r="E9" s="37">
        <f t="shared" si="0"/>
        <v>120</v>
      </c>
      <c r="G9">
        <f>IFERROR(VLOOKUP(B9,Tornik!$P$2:$R$40,3,FALSE),0)</f>
        <v>0</v>
      </c>
      <c r="H9">
        <f t="shared" si="1"/>
        <v>120</v>
      </c>
      <c r="I9">
        <f>IFERROR(VLOOKUP(B9,Durmitor!$L$2:$N$40,3,FALSE),0)</f>
        <v>0</v>
      </c>
      <c r="P9" s="26">
        <f>IFERROR(VLOOKUP(B9,'UT Midžor'!$Q$2:$S$40,3,FALSE),0)</f>
        <v>120</v>
      </c>
      <c r="Q9" s="26">
        <f>IFERROR(VLOOKUP(B9,'UT Kopren'!$Q$2:$S$40,3,FALSE),0)</f>
        <v>0</v>
      </c>
      <c r="R9" s="26">
        <f>IFERROR(VLOOKUP(B9,'UT Dupljak'!$Q$2:$S$40,3,FALSE),0)</f>
        <v>0</v>
      </c>
    </row>
    <row r="10" spans="1:18" x14ac:dyDescent="0.2">
      <c r="A10" s="3">
        <v>9</v>
      </c>
      <c r="B10" s="34" t="s">
        <v>1108</v>
      </c>
      <c r="C10" s="1" t="s">
        <v>180</v>
      </c>
      <c r="D10" s="1" t="s">
        <v>246</v>
      </c>
      <c r="E10" s="37">
        <f t="shared" si="0"/>
        <v>120</v>
      </c>
      <c r="G10">
        <f>IFERROR(VLOOKUP(B10,Tornik!$P$2:$R$40,3,FALSE),0)</f>
        <v>0</v>
      </c>
      <c r="H10">
        <f t="shared" si="1"/>
        <v>120</v>
      </c>
      <c r="I10">
        <f>IFERROR(VLOOKUP(B10,Durmitor!$L$2:$N$40,3,FALSE),0)</f>
        <v>0</v>
      </c>
      <c r="P10" s="26">
        <f>IFERROR(VLOOKUP(B10,'UT Midžor'!$Q$2:$S$40,3,FALSE),0)</f>
        <v>0</v>
      </c>
      <c r="Q10" s="26">
        <f>IFERROR(VLOOKUP(B10,'UT Kopren'!$Q$2:$S$40,3,FALSE),0)</f>
        <v>120</v>
      </c>
      <c r="R10" s="26">
        <f>IFERROR(VLOOKUP(B10,'UT Dupljak'!$Q$2:$S$40,3,FALSE),0)</f>
        <v>0</v>
      </c>
    </row>
    <row r="11" spans="1:18" x14ac:dyDescent="0.2">
      <c r="A11" s="3">
        <v>10</v>
      </c>
      <c r="B11" s="34" t="s">
        <v>1308</v>
      </c>
      <c r="C11" s="1" t="s">
        <v>180</v>
      </c>
      <c r="D11" s="7" t="s">
        <v>378</v>
      </c>
      <c r="E11" s="37">
        <f t="shared" si="0"/>
        <v>120</v>
      </c>
      <c r="G11">
        <f>IFERROR(VLOOKUP(B11,Tornik!$P$2:$R$40,3,FALSE),0)</f>
        <v>0</v>
      </c>
      <c r="H11">
        <f t="shared" si="1"/>
        <v>0</v>
      </c>
      <c r="I11">
        <f>IFERROR(VLOOKUP(B11,Durmitor!$L$2:$N$40,3,FALSE),0)</f>
        <v>120</v>
      </c>
      <c r="P11" s="26">
        <f>IFERROR(VLOOKUP(B11,'UT Midžor'!$Q$2:$S$40,3,FALSE),0)</f>
        <v>0</v>
      </c>
      <c r="Q11" s="26">
        <f>IFERROR(VLOOKUP(B11,'UT Kopren'!$Q$2:$S$40,3,FALSE),0)</f>
        <v>0</v>
      </c>
      <c r="R11" s="26">
        <f>IFERROR(VLOOKUP(B11,'UT Dupljak'!$Q$2:$S$40,3,FALSE),0)</f>
        <v>0</v>
      </c>
    </row>
    <row r="12" spans="1:18" x14ac:dyDescent="0.2">
      <c r="A12" s="3">
        <v>11</v>
      </c>
      <c r="B12" s="34" t="s">
        <v>1156</v>
      </c>
      <c r="C12" s="1" t="s">
        <v>180</v>
      </c>
      <c r="D12" s="1" t="s">
        <v>246</v>
      </c>
      <c r="E12" s="37">
        <f t="shared" si="0"/>
        <v>117</v>
      </c>
      <c r="G12">
        <f>IFERROR(VLOOKUP(B12,Tornik!$P$2:$R$40,3,FALSE),0)</f>
        <v>36</v>
      </c>
      <c r="H12">
        <f t="shared" si="1"/>
        <v>81</v>
      </c>
      <c r="I12">
        <f>IFERROR(VLOOKUP(B12,Durmitor!$L$2:$N$40,3,FALSE),0)</f>
        <v>0</v>
      </c>
      <c r="P12" s="26">
        <f>IFERROR(VLOOKUP(B12,'UT Midžor'!$Q$2:$S$40,3,FALSE),0)</f>
        <v>0</v>
      </c>
      <c r="Q12" s="26">
        <f>IFERROR(VLOOKUP(B12,'UT Kopren'!$Q$2:$S$40,3,FALSE),0)</f>
        <v>0</v>
      </c>
      <c r="R12" s="26">
        <f>IFERROR(VLOOKUP(B12,'UT Dupljak'!$Q$2:$S$40,3,FALSE),0)</f>
        <v>81</v>
      </c>
    </row>
    <row r="13" spans="1:18" x14ac:dyDescent="0.2">
      <c r="A13" s="3">
        <v>12</v>
      </c>
      <c r="B13" s="34" t="s">
        <v>1045</v>
      </c>
      <c r="C13" s="1" t="s">
        <v>180</v>
      </c>
      <c r="D13" s="1" t="s">
        <v>246</v>
      </c>
      <c r="E13" s="37">
        <f t="shared" si="0"/>
        <v>111</v>
      </c>
      <c r="G13">
        <f>IFERROR(VLOOKUP(B13,Tornik!$P$2:$R$40,3,FALSE),0)</f>
        <v>6</v>
      </c>
      <c r="H13">
        <f t="shared" si="1"/>
        <v>105</v>
      </c>
      <c r="I13">
        <f>IFERROR(VLOOKUP(B13,Durmitor!$L$2:$N$40,3,FALSE),0)</f>
        <v>0</v>
      </c>
      <c r="P13" s="26">
        <f>IFERROR(VLOOKUP(B13,'UT Midžor'!$Q$2:$S$40,3,FALSE),0)</f>
        <v>105</v>
      </c>
      <c r="Q13" s="26">
        <f>IFERROR(VLOOKUP(B13,'UT Kopren'!$Q$2:$S$40,3,FALSE),0)</f>
        <v>0</v>
      </c>
      <c r="R13" s="26">
        <f>IFERROR(VLOOKUP(B13,'UT Dupljak'!$Q$2:$S$40,3,FALSE),0)</f>
        <v>0</v>
      </c>
    </row>
    <row r="14" spans="1:18" x14ac:dyDescent="0.2">
      <c r="A14" s="3">
        <v>13</v>
      </c>
      <c r="B14" s="34" t="s">
        <v>1153</v>
      </c>
      <c r="C14" s="1" t="s">
        <v>180</v>
      </c>
      <c r="D14" s="1" t="s">
        <v>246</v>
      </c>
      <c r="E14" s="37">
        <f t="shared" si="0"/>
        <v>105</v>
      </c>
      <c r="G14">
        <f>IFERROR(VLOOKUP(B14,Tornik!$P$2:$R$40,3,FALSE),0)</f>
        <v>0</v>
      </c>
      <c r="H14">
        <f t="shared" si="1"/>
        <v>105</v>
      </c>
      <c r="I14">
        <f>IFERROR(VLOOKUP(B14,Durmitor!$L$2:$N$40,3,FALSE),0)</f>
        <v>0</v>
      </c>
      <c r="P14" s="26">
        <f>IFERROR(VLOOKUP(B14,'UT Midžor'!$Q$2:$S$40,3,FALSE),0)</f>
        <v>0</v>
      </c>
      <c r="Q14" s="26">
        <f>IFERROR(VLOOKUP(B14,'UT Kopren'!$Q$2:$S$40,3,FALSE),0)</f>
        <v>0</v>
      </c>
      <c r="R14" s="26">
        <f>IFERROR(VLOOKUP(B14,'UT Dupljak'!$Q$2:$S$40,3,FALSE),0)</f>
        <v>105</v>
      </c>
    </row>
    <row r="15" spans="1:18" x14ac:dyDescent="0.2">
      <c r="A15" s="3">
        <v>14</v>
      </c>
      <c r="B15" s="34" t="s">
        <v>1049</v>
      </c>
      <c r="C15" s="1" t="s">
        <v>180</v>
      </c>
      <c r="D15" s="1" t="s">
        <v>246</v>
      </c>
      <c r="E15" s="37">
        <f t="shared" si="0"/>
        <v>101</v>
      </c>
      <c r="G15">
        <f>IFERROR(VLOOKUP(B15,Tornik!$P$2:$R$40,3,FALSE),0)</f>
        <v>8</v>
      </c>
      <c r="H15">
        <f t="shared" si="1"/>
        <v>72</v>
      </c>
      <c r="I15">
        <f>IFERROR(VLOOKUP(B15,Durmitor!$L$2:$N$40,3,FALSE),0)</f>
        <v>21</v>
      </c>
      <c r="P15" s="26">
        <f>IFERROR(VLOOKUP(B15,'UT Midžor'!$Q$2:$S$40,3,FALSE),0)</f>
        <v>72</v>
      </c>
      <c r="Q15" s="26">
        <f>IFERROR(VLOOKUP(B15,'UT Kopren'!$Q$2:$S$40,3,FALSE),0)</f>
        <v>0</v>
      </c>
      <c r="R15" s="26">
        <f>IFERROR(VLOOKUP(B15,'UT Dupljak'!$Q$2:$S$40,3,FALSE),0)</f>
        <v>0</v>
      </c>
    </row>
    <row r="16" spans="1:18" x14ac:dyDescent="0.2">
      <c r="A16" s="3">
        <v>15</v>
      </c>
      <c r="B16" s="34" t="s">
        <v>1048</v>
      </c>
      <c r="C16" s="1" t="s">
        <v>180</v>
      </c>
      <c r="D16" s="1" t="s">
        <v>246</v>
      </c>
      <c r="E16" s="37">
        <f t="shared" si="0"/>
        <v>91</v>
      </c>
      <c r="G16">
        <f>IFERROR(VLOOKUP(B16,Tornik!$P$2:$R$40,3,FALSE),0)</f>
        <v>10</v>
      </c>
      <c r="H16">
        <f t="shared" si="1"/>
        <v>81</v>
      </c>
      <c r="I16">
        <f>IFERROR(VLOOKUP(B16,Durmitor!$L$2:$N$40,3,FALSE),0)</f>
        <v>0</v>
      </c>
      <c r="P16" s="26">
        <f>IFERROR(VLOOKUP(B16,'UT Midžor'!$Q$2:$S$40,3,FALSE),0)</f>
        <v>81</v>
      </c>
      <c r="Q16" s="26">
        <f>IFERROR(VLOOKUP(B16,'UT Kopren'!$Q$2:$S$40,3,FALSE),0)</f>
        <v>0</v>
      </c>
      <c r="R16" s="26">
        <f>IFERROR(VLOOKUP(B16,'UT Dupljak'!$Q$2:$S$40,3,FALSE),0)</f>
        <v>0</v>
      </c>
    </row>
    <row r="17" spans="1:18" x14ac:dyDescent="0.2">
      <c r="A17" s="3">
        <v>16</v>
      </c>
      <c r="B17" s="34" t="s">
        <v>1110</v>
      </c>
      <c r="C17" s="1" t="s">
        <v>180</v>
      </c>
      <c r="D17" s="1" t="s">
        <v>246</v>
      </c>
      <c r="E17" s="37">
        <f t="shared" si="0"/>
        <v>90</v>
      </c>
      <c r="G17">
        <f>IFERROR(VLOOKUP(B17,Tornik!$P$2:$R$40,3,FALSE),0)</f>
        <v>0</v>
      </c>
      <c r="H17">
        <f t="shared" si="1"/>
        <v>90</v>
      </c>
      <c r="I17">
        <f>IFERROR(VLOOKUP(B17,Durmitor!$L$2:$N$40,3,FALSE),0)</f>
        <v>0</v>
      </c>
      <c r="P17" s="26">
        <f>IFERROR(VLOOKUP(B17,'UT Midžor'!$Q$2:$S$40,3,FALSE),0)</f>
        <v>0</v>
      </c>
      <c r="Q17" s="26">
        <f>IFERROR(VLOOKUP(B17,'UT Kopren'!$Q$2:$S$40,3,FALSE),0)</f>
        <v>90</v>
      </c>
      <c r="R17" s="26">
        <f>IFERROR(VLOOKUP(B17,'UT Dupljak'!$Q$2:$S$40,3,FALSE),0)</f>
        <v>0</v>
      </c>
    </row>
    <row r="18" spans="1:18" x14ac:dyDescent="0.2">
      <c r="A18" s="3">
        <v>17</v>
      </c>
      <c r="B18" s="34" t="s">
        <v>1154</v>
      </c>
      <c r="C18" s="1" t="s">
        <v>180</v>
      </c>
      <c r="D18" s="1" t="s">
        <v>246</v>
      </c>
      <c r="E18" s="37">
        <f t="shared" si="0"/>
        <v>90</v>
      </c>
      <c r="G18">
        <f>IFERROR(VLOOKUP(B18,Tornik!$P$2:$R$40,3,FALSE),0)</f>
        <v>0</v>
      </c>
      <c r="H18">
        <f t="shared" si="1"/>
        <v>90</v>
      </c>
      <c r="I18">
        <f>IFERROR(VLOOKUP(B18,Durmitor!$L$2:$N$40,3,FALSE),0)</f>
        <v>0</v>
      </c>
      <c r="P18" s="26">
        <f>IFERROR(VLOOKUP(B18,'UT Midžor'!$Q$2:$S$40,3,FALSE),0)</f>
        <v>0</v>
      </c>
      <c r="Q18" s="26">
        <f>IFERROR(VLOOKUP(B18,'UT Kopren'!$Q$2:$S$40,3,FALSE),0)</f>
        <v>0</v>
      </c>
      <c r="R18" s="26">
        <f>IFERROR(VLOOKUP(B18,'UT Dupljak'!$Q$2:$S$40,3,FALSE),0)</f>
        <v>90</v>
      </c>
    </row>
    <row r="19" spans="1:18" x14ac:dyDescent="0.2">
      <c r="A19" s="3">
        <v>18</v>
      </c>
      <c r="B19" s="34" t="s">
        <v>1314</v>
      </c>
      <c r="C19" s="1" t="s">
        <v>180</v>
      </c>
      <c r="D19" s="7" t="s">
        <v>246</v>
      </c>
      <c r="E19" s="37">
        <f t="shared" si="0"/>
        <v>90</v>
      </c>
      <c r="G19">
        <f>IFERROR(VLOOKUP(B19,Tornik!$P$2:$R$40,3,FALSE),0)</f>
        <v>0</v>
      </c>
      <c r="H19">
        <f t="shared" si="1"/>
        <v>0</v>
      </c>
      <c r="I19">
        <f>IFERROR(VLOOKUP(B19,Durmitor!$L$2:$N$40,3,FALSE),0)</f>
        <v>90</v>
      </c>
      <c r="P19" s="26">
        <f>IFERROR(VLOOKUP(B19,'UT Midžor'!$Q$2:$S$40,3,FALSE),0)</f>
        <v>0</v>
      </c>
      <c r="Q19" s="26">
        <f>IFERROR(VLOOKUP(B19,'UT Kopren'!$Q$2:$S$40,3,FALSE),0)</f>
        <v>0</v>
      </c>
      <c r="R19" s="26">
        <f>IFERROR(VLOOKUP(B19,'UT Dupljak'!$Q$2:$S$40,3,FALSE),0)</f>
        <v>0</v>
      </c>
    </row>
    <row r="20" spans="1:18" x14ac:dyDescent="0.2">
      <c r="A20" s="3">
        <v>19</v>
      </c>
      <c r="B20" s="34" t="s">
        <v>1171</v>
      </c>
      <c r="C20" s="1" t="s">
        <v>180</v>
      </c>
      <c r="D20" s="1" t="s">
        <v>246</v>
      </c>
      <c r="E20" s="37">
        <f t="shared" si="0"/>
        <v>87</v>
      </c>
      <c r="G20">
        <f>IFERROR(VLOOKUP(B20,Tornik!$P$2:$R$40,3,FALSE),0)</f>
        <v>0</v>
      </c>
      <c r="H20">
        <f t="shared" si="1"/>
        <v>6</v>
      </c>
      <c r="I20">
        <f>IFERROR(VLOOKUP(B20,Durmitor!$L$2:$N$40,3,FALSE),0)</f>
        <v>81</v>
      </c>
      <c r="P20" s="26">
        <f>IFERROR(VLOOKUP(B20,'UT Midžor'!$Q$2:$S$40,3,FALSE),0)</f>
        <v>0</v>
      </c>
      <c r="Q20" s="26">
        <f>IFERROR(VLOOKUP(B20,'UT Kopren'!$Q$2:$S$40,3,FALSE),0)</f>
        <v>0</v>
      </c>
      <c r="R20" s="26">
        <f>IFERROR(VLOOKUP(B20,'UT Dupljak'!$Q$2:$S$40,3,FALSE),0)</f>
        <v>6</v>
      </c>
    </row>
    <row r="21" spans="1:18" x14ac:dyDescent="0.2">
      <c r="A21" s="3">
        <v>20</v>
      </c>
      <c r="B21" s="34" t="s">
        <v>1111</v>
      </c>
      <c r="C21" s="1" t="s">
        <v>180</v>
      </c>
      <c r="D21" s="1" t="s">
        <v>246</v>
      </c>
      <c r="E21" s="37">
        <f t="shared" si="0"/>
        <v>81</v>
      </c>
      <c r="G21">
        <f>IFERROR(VLOOKUP(B21,Tornik!$P$2:$R$40,3,FALSE),0)</f>
        <v>0</v>
      </c>
      <c r="H21">
        <f t="shared" si="1"/>
        <v>81</v>
      </c>
      <c r="I21">
        <f>IFERROR(VLOOKUP(B21,Durmitor!$L$2:$N$40,3,FALSE),0)</f>
        <v>0</v>
      </c>
      <c r="P21" s="26">
        <f>IFERROR(VLOOKUP(B21,'UT Midžor'!$Q$2:$S$40,3,FALSE),0)</f>
        <v>0</v>
      </c>
      <c r="Q21" s="26">
        <f>IFERROR(VLOOKUP(B21,'UT Kopren'!$Q$2:$S$40,3,FALSE),0)</f>
        <v>81</v>
      </c>
      <c r="R21" s="26">
        <f>IFERROR(VLOOKUP(B21,'UT Dupljak'!$Q$2:$S$40,3,FALSE),0)</f>
        <v>0</v>
      </c>
    </row>
    <row r="22" spans="1:18" x14ac:dyDescent="0.2">
      <c r="A22" s="3">
        <v>21</v>
      </c>
      <c r="B22" s="34" t="s">
        <v>1052</v>
      </c>
      <c r="C22" s="1" t="s">
        <v>180</v>
      </c>
      <c r="D22" s="1" t="s">
        <v>246</v>
      </c>
      <c r="E22" s="37">
        <f t="shared" si="0"/>
        <v>76</v>
      </c>
      <c r="G22">
        <f>IFERROR(VLOOKUP(B22,Tornik!$P$2:$R$40,3,FALSE),0)</f>
        <v>4</v>
      </c>
      <c r="H22">
        <f t="shared" si="1"/>
        <v>45</v>
      </c>
      <c r="I22">
        <f>IFERROR(VLOOKUP(B22,Durmitor!$L$2:$N$40,3,FALSE),0)</f>
        <v>27</v>
      </c>
      <c r="P22" s="26">
        <f>IFERROR(VLOOKUP(B22,'UT Midžor'!$Q$2:$S$40,3,FALSE),0)</f>
        <v>45</v>
      </c>
      <c r="Q22" s="26">
        <f>IFERROR(VLOOKUP(B22,'UT Kopren'!$Q$2:$S$40,3,FALSE),0)</f>
        <v>0</v>
      </c>
      <c r="R22" s="26">
        <f>IFERROR(VLOOKUP(B22,'UT Dupljak'!$Q$2:$S$40,3,FALSE),0)</f>
        <v>0</v>
      </c>
    </row>
    <row r="23" spans="1:18" x14ac:dyDescent="0.2">
      <c r="A23" s="3">
        <v>22</v>
      </c>
      <c r="B23" s="34" t="s">
        <v>1112</v>
      </c>
      <c r="C23" s="1" t="s">
        <v>180</v>
      </c>
      <c r="D23" s="1" t="s">
        <v>246</v>
      </c>
      <c r="E23" s="37">
        <f t="shared" si="0"/>
        <v>72</v>
      </c>
      <c r="G23">
        <f>IFERROR(VLOOKUP(B23,Tornik!$P$2:$R$40,3,FALSE),0)</f>
        <v>0</v>
      </c>
      <c r="H23">
        <f t="shared" si="1"/>
        <v>72</v>
      </c>
      <c r="I23">
        <f>IFERROR(VLOOKUP(B23,Durmitor!$L$2:$N$40,3,FALSE),0)</f>
        <v>0</v>
      </c>
      <c r="P23" s="26">
        <f>IFERROR(VLOOKUP(B23,'UT Midžor'!$Q$2:$S$40,3,FALSE),0)</f>
        <v>0</v>
      </c>
      <c r="Q23" s="26">
        <f>IFERROR(VLOOKUP(B23,'UT Kopren'!$Q$2:$S$40,3,FALSE),0)</f>
        <v>72</v>
      </c>
      <c r="R23" s="26">
        <f>IFERROR(VLOOKUP(B23,'UT Dupljak'!$Q$2:$S$40,3,FALSE),0)</f>
        <v>0</v>
      </c>
    </row>
    <row r="24" spans="1:18" x14ac:dyDescent="0.2">
      <c r="A24" s="3">
        <v>23</v>
      </c>
      <c r="B24" s="34" t="s">
        <v>1161</v>
      </c>
      <c r="C24" s="1" t="s">
        <v>180</v>
      </c>
      <c r="D24" s="1" t="s">
        <v>246</v>
      </c>
      <c r="E24" s="37">
        <f t="shared" si="0"/>
        <v>67</v>
      </c>
      <c r="G24">
        <f>IFERROR(VLOOKUP(B24,Tornik!$P$2:$R$40,3,FALSE),0)</f>
        <v>22</v>
      </c>
      <c r="H24">
        <f t="shared" si="1"/>
        <v>45</v>
      </c>
      <c r="I24">
        <f>IFERROR(VLOOKUP(B24,Durmitor!$L$2:$N$40,3,FALSE),0)</f>
        <v>0</v>
      </c>
      <c r="P24" s="26">
        <f>IFERROR(VLOOKUP(B24,'UT Midžor'!$Q$2:$S$40,3,FALSE),0)</f>
        <v>0</v>
      </c>
      <c r="Q24" s="26">
        <f>IFERROR(VLOOKUP(B24,'UT Kopren'!$Q$2:$S$40,3,FALSE),0)</f>
        <v>0</v>
      </c>
      <c r="R24" s="26">
        <f>IFERROR(VLOOKUP(B24,'UT Dupljak'!$Q$2:$S$40,3,FALSE),0)</f>
        <v>45</v>
      </c>
    </row>
    <row r="25" spans="1:18" x14ac:dyDescent="0.2">
      <c r="A25" s="3">
        <v>24</v>
      </c>
      <c r="B25" s="34" t="s">
        <v>1050</v>
      </c>
      <c r="C25" s="1" t="s">
        <v>180</v>
      </c>
      <c r="D25" s="1" t="s">
        <v>246</v>
      </c>
      <c r="E25" s="37">
        <f t="shared" si="0"/>
        <v>63</v>
      </c>
      <c r="G25">
        <f>IFERROR(VLOOKUP(B25,Tornik!$P$2:$R$40,3,FALSE),0)</f>
        <v>0</v>
      </c>
      <c r="H25">
        <f t="shared" si="1"/>
        <v>63</v>
      </c>
      <c r="I25">
        <f>IFERROR(VLOOKUP(B25,Durmitor!$L$2:$N$40,3,FALSE),0)</f>
        <v>0</v>
      </c>
      <c r="P25" s="26">
        <f>IFERROR(VLOOKUP(B25,'UT Midžor'!$Q$2:$S$40,3,FALSE),0)</f>
        <v>63</v>
      </c>
      <c r="Q25" s="26">
        <f>IFERROR(VLOOKUP(B25,'UT Kopren'!$Q$2:$S$40,3,FALSE),0)</f>
        <v>0</v>
      </c>
      <c r="R25" s="26">
        <f>IFERROR(VLOOKUP(B25,'UT Dupljak'!$Q$2:$S$40,3,FALSE),0)</f>
        <v>0</v>
      </c>
    </row>
    <row r="26" spans="1:18" x14ac:dyDescent="0.2">
      <c r="A26" s="3">
        <v>25</v>
      </c>
      <c r="B26" s="34" t="s">
        <v>1113</v>
      </c>
      <c r="C26" s="1" t="s">
        <v>180</v>
      </c>
      <c r="D26" s="1" t="s">
        <v>246</v>
      </c>
      <c r="E26" s="37">
        <f t="shared" si="0"/>
        <v>63</v>
      </c>
      <c r="G26">
        <f>IFERROR(VLOOKUP(B26,Tornik!$P$2:$R$40,3,FALSE),0)</f>
        <v>0</v>
      </c>
      <c r="H26">
        <f t="shared" si="1"/>
        <v>63</v>
      </c>
      <c r="I26">
        <f>IFERROR(VLOOKUP(B26,Durmitor!$L$2:$N$40,3,FALSE),0)</f>
        <v>0</v>
      </c>
      <c r="P26" s="26">
        <f>IFERROR(VLOOKUP(B26,'UT Midžor'!$Q$2:$S$40,3,FALSE),0)</f>
        <v>0</v>
      </c>
      <c r="Q26" s="26">
        <f>IFERROR(VLOOKUP(B26,'UT Kopren'!$Q$2:$S$40,3,FALSE),0)</f>
        <v>63</v>
      </c>
      <c r="R26" s="26">
        <f>IFERROR(VLOOKUP(B26,'UT Dupljak'!$Q$2:$S$40,3,FALSE),0)</f>
        <v>0</v>
      </c>
    </row>
    <row r="27" spans="1:18" x14ac:dyDescent="0.2">
      <c r="A27" s="3">
        <v>26</v>
      </c>
      <c r="B27" s="34" t="s">
        <v>1158</v>
      </c>
      <c r="C27" s="1" t="s">
        <v>180</v>
      </c>
      <c r="D27" s="1" t="s">
        <v>246</v>
      </c>
      <c r="E27" s="37">
        <f t="shared" si="0"/>
        <v>63</v>
      </c>
      <c r="G27">
        <f>IFERROR(VLOOKUP(B27,Tornik!$P$2:$R$40,3,FALSE),0)</f>
        <v>0</v>
      </c>
      <c r="H27">
        <f t="shared" si="1"/>
        <v>63</v>
      </c>
      <c r="I27">
        <f>IFERROR(VLOOKUP(B27,Durmitor!$L$2:$N$40,3,FALSE),0)</f>
        <v>0</v>
      </c>
      <c r="P27" s="26">
        <f>IFERROR(VLOOKUP(B27,'UT Midžor'!$Q$2:$S$40,3,FALSE),0)</f>
        <v>0</v>
      </c>
      <c r="Q27" s="26">
        <f>IFERROR(VLOOKUP(B27,'UT Kopren'!$Q$2:$S$40,3,FALSE),0)</f>
        <v>0</v>
      </c>
      <c r="R27" s="26">
        <f>IFERROR(VLOOKUP(B27,'UT Dupljak'!$Q$2:$S$40,3,FALSE),0)</f>
        <v>63</v>
      </c>
    </row>
    <row r="28" spans="1:18" x14ac:dyDescent="0.2">
      <c r="A28" s="3">
        <v>27</v>
      </c>
      <c r="B28" s="34" t="s">
        <v>1051</v>
      </c>
      <c r="C28" s="1" t="s">
        <v>180</v>
      </c>
      <c r="D28" s="1" t="s">
        <v>246</v>
      </c>
      <c r="E28" s="37">
        <f t="shared" si="0"/>
        <v>54</v>
      </c>
      <c r="G28">
        <f>IFERROR(VLOOKUP(B28,Tornik!$P$2:$R$40,3,FALSE),0)</f>
        <v>0</v>
      </c>
      <c r="H28">
        <f t="shared" si="1"/>
        <v>54</v>
      </c>
      <c r="I28">
        <f>IFERROR(VLOOKUP(B28,Durmitor!$L$2:$N$40,3,FALSE),0)</f>
        <v>0</v>
      </c>
      <c r="P28" s="26">
        <f>IFERROR(VLOOKUP(B28,'UT Midžor'!$Q$2:$S$40,3,FALSE),0)</f>
        <v>54</v>
      </c>
      <c r="Q28" s="26">
        <f>IFERROR(VLOOKUP(B28,'UT Kopren'!$Q$2:$S$40,3,FALSE),0)</f>
        <v>0</v>
      </c>
      <c r="R28" s="26">
        <f>IFERROR(VLOOKUP(B28,'UT Dupljak'!$Q$2:$S$40,3,FALSE),0)</f>
        <v>0</v>
      </c>
    </row>
    <row r="29" spans="1:18" x14ac:dyDescent="0.2">
      <c r="A29" s="3">
        <v>28</v>
      </c>
      <c r="B29" s="34" t="s">
        <v>1115</v>
      </c>
      <c r="C29" s="1" t="s">
        <v>180</v>
      </c>
      <c r="D29" s="1" t="s">
        <v>246</v>
      </c>
      <c r="E29" s="37">
        <f t="shared" si="0"/>
        <v>54</v>
      </c>
      <c r="G29">
        <f>IFERROR(VLOOKUP(B29,Tornik!$P$2:$R$40,3,FALSE),0)</f>
        <v>0</v>
      </c>
      <c r="H29">
        <f t="shared" si="1"/>
        <v>54</v>
      </c>
      <c r="I29">
        <f>IFERROR(VLOOKUP(B29,Durmitor!$L$2:$N$40,3,FALSE),0)</f>
        <v>0</v>
      </c>
      <c r="P29" s="26">
        <f>IFERROR(VLOOKUP(B29,'UT Midžor'!$Q$2:$S$40,3,FALSE),0)</f>
        <v>0</v>
      </c>
      <c r="Q29" s="26">
        <f>IFERROR(VLOOKUP(B29,'UT Kopren'!$Q$2:$S$40,3,FALSE),0)</f>
        <v>54</v>
      </c>
      <c r="R29" s="26">
        <f>IFERROR(VLOOKUP(B29,'UT Dupljak'!$Q$2:$S$40,3,FALSE),0)</f>
        <v>0</v>
      </c>
    </row>
    <row r="30" spans="1:18" x14ac:dyDescent="0.2">
      <c r="A30" s="3">
        <v>29</v>
      </c>
      <c r="B30" s="34" t="s">
        <v>1160</v>
      </c>
      <c r="C30" s="1" t="s">
        <v>180</v>
      </c>
      <c r="D30" s="1" t="s">
        <v>246</v>
      </c>
      <c r="E30" s="37">
        <f t="shared" si="0"/>
        <v>54</v>
      </c>
      <c r="G30">
        <f>IFERROR(VLOOKUP(B30,Tornik!$P$2:$R$40,3,FALSE),0)</f>
        <v>0</v>
      </c>
      <c r="H30">
        <f t="shared" si="1"/>
        <v>54</v>
      </c>
      <c r="I30">
        <f>IFERROR(VLOOKUP(B30,Durmitor!$L$2:$N$40,3,FALSE),0)</f>
        <v>0</v>
      </c>
      <c r="P30" s="26">
        <f>IFERROR(VLOOKUP(B30,'UT Midžor'!$Q$2:$S$40,3,FALSE),0)</f>
        <v>0</v>
      </c>
      <c r="Q30" s="26">
        <f>IFERROR(VLOOKUP(B30,'UT Kopren'!$Q$2:$S$40,3,FALSE),0)</f>
        <v>0</v>
      </c>
      <c r="R30" s="26">
        <f>IFERROR(VLOOKUP(B30,'UT Dupljak'!$Q$2:$S$40,3,FALSE),0)</f>
        <v>54</v>
      </c>
    </row>
    <row r="31" spans="1:18" x14ac:dyDescent="0.2">
      <c r="A31" s="3">
        <v>30</v>
      </c>
      <c r="B31" s="34" t="s">
        <v>1316</v>
      </c>
      <c r="C31" s="1" t="s">
        <v>180</v>
      </c>
      <c r="D31" s="7" t="s">
        <v>246</v>
      </c>
      <c r="E31" s="37">
        <f t="shared" si="0"/>
        <v>54</v>
      </c>
      <c r="G31">
        <f>IFERROR(VLOOKUP(B31,Tornik!$P$2:$R$40,3,FALSE),0)</f>
        <v>0</v>
      </c>
      <c r="H31">
        <f t="shared" si="1"/>
        <v>0</v>
      </c>
      <c r="I31">
        <f>IFERROR(VLOOKUP(B31,Durmitor!$L$2:$N$40,3,FALSE),0)</f>
        <v>54</v>
      </c>
      <c r="P31" s="26">
        <f>IFERROR(VLOOKUP(B31,'UT Midžor'!$Q$2:$S$40,3,FALSE),0)</f>
        <v>0</v>
      </c>
      <c r="Q31" s="26">
        <f>IFERROR(VLOOKUP(B31,'UT Kopren'!$Q$2:$S$40,3,FALSE),0)</f>
        <v>0</v>
      </c>
      <c r="R31" s="26">
        <f>IFERROR(VLOOKUP(B31,'UT Dupljak'!$Q$2:$S$40,3,FALSE),0)</f>
        <v>0</v>
      </c>
    </row>
    <row r="32" spans="1:18" x14ac:dyDescent="0.2">
      <c r="A32" s="3">
        <v>31</v>
      </c>
      <c r="B32" s="34" t="s">
        <v>1216</v>
      </c>
      <c r="C32" s="1" t="s">
        <v>180</v>
      </c>
      <c r="D32" s="1" t="s">
        <v>246</v>
      </c>
      <c r="E32" s="37">
        <f t="shared" si="0"/>
        <v>48</v>
      </c>
      <c r="G32">
        <f>IFERROR(VLOOKUP(B32,Tornik!$P$2:$R$40,3,FALSE),0)</f>
        <v>48</v>
      </c>
      <c r="H32">
        <f t="shared" si="1"/>
        <v>0</v>
      </c>
      <c r="I32">
        <f>IFERROR(VLOOKUP(B32,Durmitor!$L$2:$N$40,3,FALSE),0)</f>
        <v>0</v>
      </c>
      <c r="P32" s="26">
        <f>IFERROR(VLOOKUP(B32,'UT Midžor'!$Q$2:$S$40,3,FALSE),0)</f>
        <v>0</v>
      </c>
      <c r="Q32" s="26">
        <f>IFERROR(VLOOKUP(B32,'UT Kopren'!$Q$2:$S$40,3,FALSE),0)</f>
        <v>0</v>
      </c>
      <c r="R32" s="26">
        <f>IFERROR(VLOOKUP(B32,'UT Dupljak'!$Q$2:$S$40,3,FALSE),0)</f>
        <v>0</v>
      </c>
    </row>
    <row r="33" spans="1:18" x14ac:dyDescent="0.2">
      <c r="A33" s="3">
        <v>32</v>
      </c>
      <c r="B33" s="34" t="s">
        <v>1121</v>
      </c>
      <c r="C33" s="1" t="s">
        <v>180</v>
      </c>
      <c r="D33" s="1" t="s">
        <v>246</v>
      </c>
      <c r="E33" s="37">
        <f t="shared" si="0"/>
        <v>47</v>
      </c>
      <c r="G33">
        <f>IFERROR(VLOOKUP(B33,Tornik!$P$2:$R$40,3,FALSE),0)</f>
        <v>26</v>
      </c>
      <c r="H33">
        <f t="shared" si="1"/>
        <v>21</v>
      </c>
      <c r="I33">
        <f>IFERROR(VLOOKUP(B33,Durmitor!$L$2:$N$40,3,FALSE),0)</f>
        <v>0</v>
      </c>
      <c r="P33" s="26">
        <f>IFERROR(VLOOKUP(B33,'UT Midžor'!$Q$2:$S$40,3,FALSE),0)</f>
        <v>0</v>
      </c>
      <c r="Q33" s="26">
        <f>IFERROR(VLOOKUP(B33,'UT Kopren'!$Q$2:$S$40,3,FALSE),0)</f>
        <v>21</v>
      </c>
      <c r="R33" s="26">
        <f>IFERROR(VLOOKUP(B33,'UT Dupljak'!$Q$2:$S$40,3,FALSE),0)</f>
        <v>0</v>
      </c>
    </row>
    <row r="34" spans="1:18" x14ac:dyDescent="0.2">
      <c r="A34" s="3">
        <v>33</v>
      </c>
      <c r="B34" s="34" t="s">
        <v>1163</v>
      </c>
      <c r="C34" s="1" t="s">
        <v>180</v>
      </c>
      <c r="D34" s="1" t="s">
        <v>246</v>
      </c>
      <c r="E34" s="37">
        <f t="shared" si="0"/>
        <v>47</v>
      </c>
      <c r="G34">
        <f>IFERROR(VLOOKUP(B34,Tornik!$P$2:$R$40,3,FALSE),0)</f>
        <v>14</v>
      </c>
      <c r="H34">
        <f t="shared" si="1"/>
        <v>33</v>
      </c>
      <c r="I34">
        <f>IFERROR(VLOOKUP(B34,Durmitor!$L$2:$N$40,3,FALSE),0)</f>
        <v>0</v>
      </c>
      <c r="P34" s="26">
        <f>IFERROR(VLOOKUP(B34,'UT Midžor'!$Q$2:$S$40,3,FALSE),0)</f>
        <v>0</v>
      </c>
      <c r="Q34" s="26">
        <f>IFERROR(VLOOKUP(B34,'UT Kopren'!$Q$2:$S$40,3,FALSE),0)</f>
        <v>0</v>
      </c>
      <c r="R34" s="26">
        <f>IFERROR(VLOOKUP(B34,'UT Dupljak'!$Q$2:$S$40,3,FALSE),0)</f>
        <v>33</v>
      </c>
    </row>
    <row r="35" spans="1:18" x14ac:dyDescent="0.2">
      <c r="A35" s="3">
        <v>34</v>
      </c>
      <c r="B35" s="34" t="s">
        <v>1116</v>
      </c>
      <c r="C35" s="1" t="s">
        <v>180</v>
      </c>
      <c r="D35" s="1" t="s">
        <v>246</v>
      </c>
      <c r="E35" s="37">
        <f t="shared" si="0"/>
        <v>45</v>
      </c>
      <c r="G35">
        <f>IFERROR(VLOOKUP(B35,Tornik!$P$2:$R$40,3,FALSE),0)</f>
        <v>0</v>
      </c>
      <c r="H35">
        <f t="shared" si="1"/>
        <v>45</v>
      </c>
      <c r="I35">
        <f>IFERROR(VLOOKUP(B35,Durmitor!$L$2:$N$40,3,FALSE),0)</f>
        <v>0</v>
      </c>
      <c r="P35" s="26">
        <f>IFERROR(VLOOKUP(B35,'UT Midžor'!$Q$2:$S$40,3,FALSE),0)</f>
        <v>0</v>
      </c>
      <c r="Q35" s="26">
        <f>IFERROR(VLOOKUP(B35,'UT Kopren'!$Q$2:$S$40,3,FALSE),0)</f>
        <v>45</v>
      </c>
      <c r="R35" s="26">
        <f>IFERROR(VLOOKUP(B35,'UT Dupljak'!$Q$2:$S$40,3,FALSE),0)</f>
        <v>0</v>
      </c>
    </row>
    <row r="36" spans="1:18" x14ac:dyDescent="0.2">
      <c r="A36" s="3">
        <v>35</v>
      </c>
      <c r="B36" s="35" t="s">
        <v>1217</v>
      </c>
      <c r="C36" s="14" t="s">
        <v>180</v>
      </c>
      <c r="D36" s="2" t="s">
        <v>246</v>
      </c>
      <c r="E36" s="37">
        <f t="shared" si="0"/>
        <v>42</v>
      </c>
      <c r="G36">
        <f>IFERROR(VLOOKUP(B36,Tornik!$P$2:$R$40,3,FALSE),0)</f>
        <v>42</v>
      </c>
      <c r="H36">
        <f t="shared" si="1"/>
        <v>0</v>
      </c>
      <c r="I36">
        <f>IFERROR(VLOOKUP(B36,Durmitor!$L$2:$N$40,3,FALSE),0)</f>
        <v>0</v>
      </c>
      <c r="P36" s="26">
        <f>IFERROR(VLOOKUP(B36,'UT Midžor'!$Q$2:$S$40,3,FALSE),0)</f>
        <v>0</v>
      </c>
      <c r="Q36" s="26">
        <f>IFERROR(VLOOKUP(B36,'UT Kopren'!$Q$2:$S$40,3,FALSE),0)</f>
        <v>0</v>
      </c>
      <c r="R36" s="26">
        <f>IFERROR(VLOOKUP(B36,'UT Dupljak'!$Q$2:$S$40,3,FALSE),0)</f>
        <v>0</v>
      </c>
    </row>
    <row r="37" spans="1:18" x14ac:dyDescent="0.2">
      <c r="A37" s="3">
        <v>36</v>
      </c>
      <c r="B37" s="34" t="s">
        <v>1053</v>
      </c>
      <c r="C37" s="1" t="s">
        <v>180</v>
      </c>
      <c r="D37" s="1" t="s">
        <v>246</v>
      </c>
      <c r="E37" s="37">
        <f t="shared" si="0"/>
        <v>39</v>
      </c>
      <c r="G37">
        <f>IFERROR(VLOOKUP(B37,Tornik!$P$2:$R$40,3,FALSE),0)</f>
        <v>0</v>
      </c>
      <c r="H37">
        <f t="shared" si="1"/>
        <v>39</v>
      </c>
      <c r="I37">
        <f>IFERROR(VLOOKUP(B37,Durmitor!$L$2:$N$40,3,FALSE),0)</f>
        <v>0</v>
      </c>
      <c r="P37" s="26">
        <f>IFERROR(VLOOKUP(B37,'UT Midžor'!$Q$2:$S$40,3,FALSE),0)</f>
        <v>39</v>
      </c>
      <c r="Q37" s="26">
        <f>IFERROR(VLOOKUP(B37,'UT Kopren'!$Q$2:$S$40,3,FALSE),0)</f>
        <v>0</v>
      </c>
      <c r="R37" s="26">
        <f>IFERROR(VLOOKUP(B37,'UT Dupljak'!$Q$2:$S$40,3,FALSE),0)</f>
        <v>0</v>
      </c>
    </row>
    <row r="38" spans="1:18" x14ac:dyDescent="0.2">
      <c r="A38" s="3">
        <v>37</v>
      </c>
      <c r="B38" s="34" t="s">
        <v>1117</v>
      </c>
      <c r="C38" s="1" t="s">
        <v>180</v>
      </c>
      <c r="D38" s="1" t="s">
        <v>246</v>
      </c>
      <c r="E38" s="37">
        <f t="shared" si="0"/>
        <v>39</v>
      </c>
      <c r="G38">
        <f>IFERROR(VLOOKUP(B38,Tornik!$P$2:$R$40,3,FALSE),0)</f>
        <v>0</v>
      </c>
      <c r="H38">
        <f t="shared" si="1"/>
        <v>39</v>
      </c>
      <c r="I38">
        <f>IFERROR(VLOOKUP(B38,Durmitor!$L$2:$N$40,3,FALSE),0)</f>
        <v>0</v>
      </c>
      <c r="P38" s="26">
        <f>IFERROR(VLOOKUP(B38,'UT Midžor'!$Q$2:$S$40,3,FALSE),0)</f>
        <v>0</v>
      </c>
      <c r="Q38" s="26">
        <f>IFERROR(VLOOKUP(B38,'UT Kopren'!$Q$2:$S$40,3,FALSE),0)</f>
        <v>39</v>
      </c>
      <c r="R38" s="26">
        <f>IFERROR(VLOOKUP(B38,'UT Dupljak'!$Q$2:$S$40,3,FALSE),0)</f>
        <v>0</v>
      </c>
    </row>
    <row r="39" spans="1:18" x14ac:dyDescent="0.2">
      <c r="A39" s="3">
        <v>38</v>
      </c>
      <c r="B39" s="34" t="s">
        <v>1162</v>
      </c>
      <c r="C39" s="1" t="s">
        <v>180</v>
      </c>
      <c r="D39" s="1" t="s">
        <v>246</v>
      </c>
      <c r="E39" s="37">
        <f t="shared" si="0"/>
        <v>39</v>
      </c>
      <c r="G39">
        <f>IFERROR(VLOOKUP(B39,Tornik!$P$2:$R$40,3,FALSE),0)</f>
        <v>0</v>
      </c>
      <c r="H39">
        <f t="shared" si="1"/>
        <v>39</v>
      </c>
      <c r="I39">
        <f>IFERROR(VLOOKUP(B39,Durmitor!$L$2:$N$40,3,FALSE),0)</f>
        <v>0</v>
      </c>
      <c r="P39" s="26">
        <f>IFERROR(VLOOKUP(B39,'UT Midžor'!$Q$2:$S$40,3,FALSE),0)</f>
        <v>0</v>
      </c>
      <c r="Q39" s="26">
        <f>IFERROR(VLOOKUP(B39,'UT Kopren'!$Q$2:$S$40,3,FALSE),0)</f>
        <v>0</v>
      </c>
      <c r="R39" s="26">
        <f>IFERROR(VLOOKUP(B39,'UT Dupljak'!$Q$2:$S$40,3,FALSE),0)</f>
        <v>39</v>
      </c>
    </row>
    <row r="40" spans="1:18" x14ac:dyDescent="0.2">
      <c r="A40" s="3">
        <v>39</v>
      </c>
      <c r="B40" s="34" t="s">
        <v>1317</v>
      </c>
      <c r="C40" s="1" t="s">
        <v>180</v>
      </c>
      <c r="D40" s="1" t="s">
        <v>378</v>
      </c>
      <c r="E40" s="37">
        <f t="shared" si="0"/>
        <v>39</v>
      </c>
      <c r="G40">
        <f>IFERROR(VLOOKUP(B40,Tornik!$P$2:$R$40,3,FALSE),0)</f>
        <v>0</v>
      </c>
      <c r="H40">
        <f t="shared" si="1"/>
        <v>0</v>
      </c>
      <c r="I40">
        <f>IFERROR(VLOOKUP(B40,Durmitor!$L$2:$N$40,3,FALSE),0)</f>
        <v>39</v>
      </c>
      <c r="P40" s="26">
        <f>IFERROR(VLOOKUP(B40,'UT Midžor'!$Q$2:$S$40,3,FALSE),0)</f>
        <v>0</v>
      </c>
      <c r="Q40" s="26">
        <f>IFERROR(VLOOKUP(B40,'UT Kopren'!$Q$2:$S$40,3,FALSE),0)</f>
        <v>0</v>
      </c>
      <c r="R40" s="26">
        <f>IFERROR(VLOOKUP(B40,'UT Dupljak'!$Q$2:$S$40,3,FALSE),0)</f>
        <v>0</v>
      </c>
    </row>
    <row r="41" spans="1:18" x14ac:dyDescent="0.2">
      <c r="A41" s="3">
        <v>40</v>
      </c>
      <c r="B41" s="34" t="s">
        <v>1054</v>
      </c>
      <c r="C41" s="1" t="s">
        <v>180</v>
      </c>
      <c r="D41" s="1" t="s">
        <v>246</v>
      </c>
      <c r="E41" s="37">
        <f t="shared" si="0"/>
        <v>33</v>
      </c>
      <c r="G41">
        <f>IFERROR(VLOOKUP(B41,Tornik!$P$2:$R$40,3,FALSE),0)</f>
        <v>0</v>
      </c>
      <c r="H41">
        <f t="shared" si="1"/>
        <v>33</v>
      </c>
      <c r="I41">
        <f>IFERROR(VLOOKUP(B41,Durmitor!$L$2:$N$40,3,FALSE),0)</f>
        <v>0</v>
      </c>
      <c r="P41" s="26">
        <f>IFERROR(VLOOKUP(B41,'UT Midžor'!$Q$2:$S$40,3,FALSE),0)</f>
        <v>33</v>
      </c>
      <c r="Q41" s="26">
        <f>IFERROR(VLOOKUP(B41,'UT Kopren'!$Q$2:$S$40,3,FALSE),0)</f>
        <v>0</v>
      </c>
      <c r="R41" s="26">
        <f>IFERROR(VLOOKUP(B41,'UT Dupljak'!$Q$2:$S$40,3,FALSE),0)</f>
        <v>0</v>
      </c>
    </row>
    <row r="42" spans="1:18" x14ac:dyDescent="0.2">
      <c r="A42" s="3">
        <v>41</v>
      </c>
      <c r="B42" s="34" t="s">
        <v>1118</v>
      </c>
      <c r="C42" s="1" t="s">
        <v>180</v>
      </c>
      <c r="D42" s="1" t="s">
        <v>246</v>
      </c>
      <c r="E42" s="37">
        <f t="shared" si="0"/>
        <v>33</v>
      </c>
      <c r="G42">
        <f>IFERROR(VLOOKUP(B42,Tornik!$P$2:$R$40,3,FALSE),0)</f>
        <v>0</v>
      </c>
      <c r="H42">
        <f t="shared" si="1"/>
        <v>33</v>
      </c>
      <c r="I42">
        <f>IFERROR(VLOOKUP(B42,Durmitor!$L$2:$N$40,3,FALSE),0)</f>
        <v>0</v>
      </c>
      <c r="P42" s="26">
        <f>IFERROR(VLOOKUP(B42,'UT Midžor'!$Q$2:$S$40,3,FALSE),0)</f>
        <v>0</v>
      </c>
      <c r="Q42" s="26">
        <f>IFERROR(VLOOKUP(B42,'UT Kopren'!$Q$2:$S$40,3,FALSE),0)</f>
        <v>33</v>
      </c>
      <c r="R42" s="26">
        <f>IFERROR(VLOOKUP(B42,'UT Dupljak'!$Q$2:$S$40,3,FALSE),0)</f>
        <v>0</v>
      </c>
    </row>
    <row r="43" spans="1:18" x14ac:dyDescent="0.2">
      <c r="A43" s="3">
        <v>42</v>
      </c>
      <c r="B43" s="34" t="s">
        <v>1318</v>
      </c>
      <c r="C43" s="1" t="s">
        <v>180</v>
      </c>
      <c r="D43" s="7" t="s">
        <v>378</v>
      </c>
      <c r="E43" s="37">
        <f t="shared" si="0"/>
        <v>33</v>
      </c>
      <c r="G43">
        <f>IFERROR(VLOOKUP(B43,Tornik!$P$2:$R$40,3,FALSE),0)</f>
        <v>0</v>
      </c>
      <c r="H43">
        <f t="shared" si="1"/>
        <v>0</v>
      </c>
      <c r="I43">
        <f>IFERROR(VLOOKUP(B43,Durmitor!$L$2:$N$40,3,FALSE),0)</f>
        <v>33</v>
      </c>
      <c r="P43" s="26">
        <f>IFERROR(VLOOKUP(B43,'UT Midžor'!$Q$2:$S$40,3,FALSE),0)</f>
        <v>0</v>
      </c>
      <c r="Q43" s="26">
        <f>IFERROR(VLOOKUP(B43,'UT Kopren'!$Q$2:$S$40,3,FALSE),0)</f>
        <v>0</v>
      </c>
      <c r="R43" s="26">
        <f>IFERROR(VLOOKUP(B43,'UT Dupljak'!$Q$2:$S$40,3,FALSE),0)</f>
        <v>0</v>
      </c>
    </row>
    <row r="44" spans="1:18" x14ac:dyDescent="0.2">
      <c r="A44" s="3">
        <v>43</v>
      </c>
      <c r="B44" s="34" t="s">
        <v>1164</v>
      </c>
      <c r="C44" s="1" t="s">
        <v>180</v>
      </c>
      <c r="D44" s="1" t="s">
        <v>246</v>
      </c>
      <c r="E44" s="37">
        <f t="shared" si="0"/>
        <v>30</v>
      </c>
      <c r="G44">
        <f>IFERROR(VLOOKUP(B44,Tornik!$P$2:$R$40,3,FALSE),0)</f>
        <v>0</v>
      </c>
      <c r="H44">
        <f t="shared" si="1"/>
        <v>27</v>
      </c>
      <c r="I44">
        <f>IFERROR(VLOOKUP(B44,Durmitor!$L$2:$N$40,3,FALSE),0)</f>
        <v>3</v>
      </c>
      <c r="P44" s="26">
        <f>IFERROR(VLOOKUP(B44,'UT Midžor'!$Q$2:$S$40,3,FALSE),0)</f>
        <v>0</v>
      </c>
      <c r="Q44" s="26">
        <f>IFERROR(VLOOKUP(B44,'UT Kopren'!$Q$2:$S$40,3,FALSE),0)</f>
        <v>0</v>
      </c>
      <c r="R44" s="26">
        <f>IFERROR(VLOOKUP(B44,'UT Dupljak'!$Q$2:$S$40,3,FALSE),0)</f>
        <v>27</v>
      </c>
    </row>
    <row r="45" spans="1:18" x14ac:dyDescent="0.2">
      <c r="A45" s="3">
        <v>44</v>
      </c>
      <c r="B45" s="35" t="s">
        <v>1463</v>
      </c>
      <c r="C45" s="14" t="s">
        <v>180</v>
      </c>
      <c r="D45" s="2" t="s">
        <v>246</v>
      </c>
      <c r="E45" s="37">
        <f t="shared" si="0"/>
        <v>30</v>
      </c>
      <c r="G45">
        <f>IFERROR(VLOOKUP(B45,Tornik!$P$2:$R$40,3,FALSE),0)</f>
        <v>30</v>
      </c>
      <c r="H45">
        <f t="shared" si="1"/>
        <v>0</v>
      </c>
      <c r="I45">
        <f>IFERROR(VLOOKUP(B45,Durmitor!$L$2:$N$40,3,FALSE),0)</f>
        <v>0</v>
      </c>
      <c r="P45" s="26">
        <f>IFERROR(VLOOKUP(B45,'UT Midžor'!$Q$2:$S$40,3,FALSE),0)</f>
        <v>0</v>
      </c>
      <c r="Q45" s="26">
        <f>IFERROR(VLOOKUP(B45,'UT Kopren'!$Q$2:$S$40,3,FALSE),0)</f>
        <v>0</v>
      </c>
      <c r="R45" s="26">
        <f>IFERROR(VLOOKUP(B45,'UT Dupljak'!$Q$2:$S$40,3,FALSE),0)</f>
        <v>0</v>
      </c>
    </row>
    <row r="46" spans="1:18" x14ac:dyDescent="0.2">
      <c r="A46" s="3">
        <v>45</v>
      </c>
      <c r="B46" s="34" t="s">
        <v>1055</v>
      </c>
      <c r="C46" s="1" t="s">
        <v>180</v>
      </c>
      <c r="D46" s="1" t="s">
        <v>246</v>
      </c>
      <c r="E46" s="37">
        <f t="shared" si="0"/>
        <v>27</v>
      </c>
      <c r="G46">
        <f>IFERROR(VLOOKUP(B46,Tornik!$P$2:$R$40,3,FALSE),0)</f>
        <v>0</v>
      </c>
      <c r="H46">
        <f t="shared" si="1"/>
        <v>27</v>
      </c>
      <c r="I46">
        <f>IFERROR(VLOOKUP(B46,Durmitor!$L$2:$N$40,3,FALSE),0)</f>
        <v>0</v>
      </c>
      <c r="P46" s="26">
        <f>IFERROR(VLOOKUP(B46,'UT Midžor'!$Q$2:$S$40,3,FALSE),0)</f>
        <v>27</v>
      </c>
      <c r="Q46" s="26">
        <f>IFERROR(VLOOKUP(B46,'UT Kopren'!$Q$2:$S$40,3,FALSE),0)</f>
        <v>0</v>
      </c>
      <c r="R46" s="26">
        <f>IFERROR(VLOOKUP(B46,'UT Dupljak'!$Q$2:$S$40,3,FALSE),0)</f>
        <v>0</v>
      </c>
    </row>
    <row r="47" spans="1:18" x14ac:dyDescent="0.2">
      <c r="A47" s="3">
        <v>46</v>
      </c>
      <c r="B47" s="34" t="s">
        <v>1119</v>
      </c>
      <c r="C47" s="1" t="s">
        <v>180</v>
      </c>
      <c r="D47" s="1" t="s">
        <v>246</v>
      </c>
      <c r="E47" s="37">
        <f t="shared" si="0"/>
        <v>27</v>
      </c>
      <c r="G47">
        <f>IFERROR(VLOOKUP(B47,Tornik!$P$2:$R$40,3,FALSE),0)</f>
        <v>0</v>
      </c>
      <c r="H47">
        <f t="shared" si="1"/>
        <v>27</v>
      </c>
      <c r="I47">
        <f>IFERROR(VLOOKUP(B47,Durmitor!$L$2:$N$40,3,FALSE),0)</f>
        <v>0</v>
      </c>
      <c r="P47" s="26">
        <f>IFERROR(VLOOKUP(B47,'UT Midžor'!$Q$2:$S$40,3,FALSE),0)</f>
        <v>0</v>
      </c>
      <c r="Q47" s="26">
        <f>IFERROR(VLOOKUP(B47,'UT Kopren'!$Q$2:$S$40,3,FALSE),0)</f>
        <v>27</v>
      </c>
      <c r="R47" s="26">
        <f>IFERROR(VLOOKUP(B47,'UT Dupljak'!$Q$2:$S$40,3,FALSE),0)</f>
        <v>0</v>
      </c>
    </row>
    <row r="48" spans="1:18" x14ac:dyDescent="0.2">
      <c r="A48" s="3">
        <v>47</v>
      </c>
      <c r="B48" s="34" t="s">
        <v>1056</v>
      </c>
      <c r="C48" s="1" t="s">
        <v>180</v>
      </c>
      <c r="D48" s="1" t="s">
        <v>246</v>
      </c>
      <c r="E48" s="37">
        <f t="shared" si="0"/>
        <v>24</v>
      </c>
      <c r="G48">
        <f>IFERROR(VLOOKUP(B48,Tornik!$P$2:$R$40,3,FALSE),0)</f>
        <v>0</v>
      </c>
      <c r="H48">
        <f t="shared" si="1"/>
        <v>24</v>
      </c>
      <c r="I48">
        <f>IFERROR(VLOOKUP(B48,Durmitor!$L$2:$N$40,3,FALSE),0)</f>
        <v>0</v>
      </c>
      <c r="P48" s="26">
        <f>IFERROR(VLOOKUP(B48,'UT Midžor'!$Q$2:$S$40,3,FALSE),0)</f>
        <v>24</v>
      </c>
      <c r="Q48" s="26">
        <f>IFERROR(VLOOKUP(B48,'UT Kopren'!$Q$2:$S$40,3,FALSE),0)</f>
        <v>0</v>
      </c>
      <c r="R48" s="26">
        <f>IFERROR(VLOOKUP(B48,'UT Dupljak'!$Q$2:$S$40,3,FALSE),0)</f>
        <v>0</v>
      </c>
    </row>
    <row r="49" spans="1:18" x14ac:dyDescent="0.2">
      <c r="A49" s="3">
        <v>48</v>
      </c>
      <c r="B49" s="34" t="s">
        <v>1120</v>
      </c>
      <c r="C49" s="1" t="s">
        <v>180</v>
      </c>
      <c r="D49" s="1" t="s">
        <v>246</v>
      </c>
      <c r="E49" s="37">
        <f t="shared" si="0"/>
        <v>24</v>
      </c>
      <c r="G49">
        <f>IFERROR(VLOOKUP(B49,Tornik!$P$2:$R$40,3,FALSE),0)</f>
        <v>0</v>
      </c>
      <c r="H49">
        <f t="shared" si="1"/>
        <v>24</v>
      </c>
      <c r="I49">
        <f>IFERROR(VLOOKUP(B49,Durmitor!$L$2:$N$40,3,FALSE),0)</f>
        <v>0</v>
      </c>
      <c r="P49" s="26">
        <f>IFERROR(VLOOKUP(B49,'UT Midžor'!$Q$2:$S$40,3,FALSE),0)</f>
        <v>0</v>
      </c>
      <c r="Q49" s="26">
        <f>IFERROR(VLOOKUP(B49,'UT Kopren'!$Q$2:$S$40,3,FALSE),0)</f>
        <v>24</v>
      </c>
      <c r="R49" s="26">
        <f>IFERROR(VLOOKUP(B49,'UT Dupljak'!$Q$2:$S$40,3,FALSE),0)</f>
        <v>0</v>
      </c>
    </row>
    <row r="50" spans="1:18" x14ac:dyDescent="0.2">
      <c r="A50" s="3">
        <v>49</v>
      </c>
      <c r="B50" s="34" t="s">
        <v>1165</v>
      </c>
      <c r="C50" s="1" t="s">
        <v>180</v>
      </c>
      <c r="D50" s="1" t="s">
        <v>246</v>
      </c>
      <c r="E50" s="37">
        <f t="shared" si="0"/>
        <v>24</v>
      </c>
      <c r="G50">
        <f>IFERROR(VLOOKUP(B50,Tornik!$P$2:$R$40,3,FALSE),0)</f>
        <v>0</v>
      </c>
      <c r="H50">
        <f t="shared" si="1"/>
        <v>24</v>
      </c>
      <c r="I50">
        <f>IFERROR(VLOOKUP(B50,Durmitor!$L$2:$N$40,3,FALSE),0)</f>
        <v>0</v>
      </c>
      <c r="P50" s="26">
        <f>IFERROR(VLOOKUP(B50,'UT Midžor'!$Q$2:$S$40,3,FALSE),0)</f>
        <v>0</v>
      </c>
      <c r="Q50" s="26">
        <f>IFERROR(VLOOKUP(B50,'UT Kopren'!$Q$2:$S$40,3,FALSE),0)</f>
        <v>0</v>
      </c>
      <c r="R50" s="26">
        <f>IFERROR(VLOOKUP(B50,'UT Dupljak'!$Q$2:$S$40,3,FALSE),0)</f>
        <v>24</v>
      </c>
    </row>
    <row r="51" spans="1:18" x14ac:dyDescent="0.2">
      <c r="A51" s="3">
        <v>50</v>
      </c>
      <c r="B51" s="34" t="s">
        <v>1319</v>
      </c>
      <c r="C51" s="1" t="s">
        <v>180</v>
      </c>
      <c r="D51" s="7" t="s">
        <v>246</v>
      </c>
      <c r="E51" s="37">
        <f t="shared" si="0"/>
        <v>24</v>
      </c>
      <c r="G51">
        <f>IFERROR(VLOOKUP(B51,Tornik!$P$2:$R$40,3,FALSE),0)</f>
        <v>0</v>
      </c>
      <c r="H51">
        <f t="shared" si="1"/>
        <v>0</v>
      </c>
      <c r="I51">
        <f>IFERROR(VLOOKUP(B51,Durmitor!$L$2:$N$40,3,FALSE),0)</f>
        <v>24</v>
      </c>
      <c r="P51" s="26">
        <f>IFERROR(VLOOKUP(B51,'UT Midžor'!$Q$2:$S$40,3,FALSE),0)</f>
        <v>0</v>
      </c>
      <c r="Q51" s="26">
        <f>IFERROR(VLOOKUP(B51,'UT Kopren'!$Q$2:$S$40,3,FALSE),0)</f>
        <v>0</v>
      </c>
      <c r="R51" s="26">
        <f>IFERROR(VLOOKUP(B51,'UT Dupljak'!$Q$2:$S$40,3,FALSE),0)</f>
        <v>0</v>
      </c>
    </row>
    <row r="52" spans="1:18" x14ac:dyDescent="0.2">
      <c r="A52" s="3">
        <v>51</v>
      </c>
      <c r="B52" s="34" t="s">
        <v>1057</v>
      </c>
      <c r="C52" s="1" t="s">
        <v>180</v>
      </c>
      <c r="D52" s="1" t="s">
        <v>246</v>
      </c>
      <c r="E52" s="37">
        <f t="shared" si="0"/>
        <v>21</v>
      </c>
      <c r="G52">
        <f>IFERROR(VLOOKUP(B52,Tornik!$P$2:$R$40,3,FALSE),0)</f>
        <v>0</v>
      </c>
      <c r="H52">
        <f t="shared" si="1"/>
        <v>21</v>
      </c>
      <c r="I52">
        <f>IFERROR(VLOOKUP(B52,Durmitor!$L$2:$N$40,3,FALSE),0)</f>
        <v>0</v>
      </c>
      <c r="P52" s="26">
        <f>IFERROR(VLOOKUP(B52,'UT Midžor'!$Q$2:$S$40,3,FALSE),0)</f>
        <v>21</v>
      </c>
      <c r="Q52" s="26">
        <f>IFERROR(VLOOKUP(B52,'UT Kopren'!$Q$2:$S$40,3,FALSE),0)</f>
        <v>0</v>
      </c>
      <c r="R52" s="26">
        <f>IFERROR(VLOOKUP(B52,'UT Dupljak'!$Q$2:$S$40,3,FALSE),0)</f>
        <v>0</v>
      </c>
    </row>
    <row r="53" spans="1:18" x14ac:dyDescent="0.2">
      <c r="A53" s="3">
        <v>52</v>
      </c>
      <c r="B53" s="34" t="s">
        <v>1166</v>
      </c>
      <c r="C53" s="1" t="s">
        <v>180</v>
      </c>
      <c r="D53" s="1" t="s">
        <v>246</v>
      </c>
      <c r="E53" s="37">
        <f t="shared" si="0"/>
        <v>21</v>
      </c>
      <c r="G53">
        <f>IFERROR(VLOOKUP(B53,Tornik!$P$2:$R$40,3,FALSE),0)</f>
        <v>0</v>
      </c>
      <c r="H53">
        <f t="shared" si="1"/>
        <v>21</v>
      </c>
      <c r="I53">
        <f>IFERROR(VLOOKUP(B53,Durmitor!$L$2:$N$40,3,FALSE),0)</f>
        <v>0</v>
      </c>
      <c r="P53" s="26">
        <f>IFERROR(VLOOKUP(B53,'UT Midžor'!$Q$2:$S$40,3,FALSE),0)</f>
        <v>0</v>
      </c>
      <c r="Q53" s="26">
        <f>IFERROR(VLOOKUP(B53,'UT Kopren'!$Q$2:$S$40,3,FALSE),0)</f>
        <v>0</v>
      </c>
      <c r="R53" s="26">
        <f>IFERROR(VLOOKUP(B53,'UT Dupljak'!$Q$2:$S$40,3,FALSE),0)</f>
        <v>21</v>
      </c>
    </row>
    <row r="54" spans="1:18" x14ac:dyDescent="0.2">
      <c r="A54" s="3">
        <v>53</v>
      </c>
      <c r="B54" s="34" t="s">
        <v>1059</v>
      </c>
      <c r="C54" s="1" t="s">
        <v>180</v>
      </c>
      <c r="D54" s="1" t="s">
        <v>246</v>
      </c>
      <c r="E54" s="37">
        <f t="shared" si="0"/>
        <v>18</v>
      </c>
      <c r="G54">
        <f>IFERROR(VLOOKUP(B54,Tornik!$P$2:$R$40,3,FALSE),0)</f>
        <v>0</v>
      </c>
      <c r="H54">
        <f t="shared" si="1"/>
        <v>18</v>
      </c>
      <c r="I54">
        <f>IFERROR(VLOOKUP(B54,Durmitor!$L$2:$N$40,3,FALSE),0)</f>
        <v>0</v>
      </c>
      <c r="P54" s="26">
        <f>IFERROR(VLOOKUP(B54,'UT Midžor'!$Q$2:$S$40,3,FALSE),0)</f>
        <v>18</v>
      </c>
      <c r="Q54" s="26">
        <f>IFERROR(VLOOKUP(B54,'UT Kopren'!$Q$2:$S$40,3,FALSE),0)</f>
        <v>0</v>
      </c>
      <c r="R54" s="26">
        <f>IFERROR(VLOOKUP(B54,'UT Dupljak'!$Q$2:$S$40,3,FALSE),0)</f>
        <v>0</v>
      </c>
    </row>
    <row r="55" spans="1:18" x14ac:dyDescent="0.2">
      <c r="A55" s="3">
        <v>54</v>
      </c>
      <c r="B55" s="34" t="s">
        <v>1122</v>
      </c>
      <c r="C55" s="1" t="s">
        <v>180</v>
      </c>
      <c r="D55" s="1" t="s">
        <v>246</v>
      </c>
      <c r="E55" s="37">
        <f t="shared" si="0"/>
        <v>18</v>
      </c>
      <c r="G55">
        <f>IFERROR(VLOOKUP(B55,Tornik!$P$2:$R$40,3,FALSE),0)</f>
        <v>0</v>
      </c>
      <c r="H55">
        <f t="shared" si="1"/>
        <v>18</v>
      </c>
      <c r="I55">
        <f>IFERROR(VLOOKUP(B55,Durmitor!$L$2:$N$40,3,FALSE),0)</f>
        <v>0</v>
      </c>
      <c r="P55" s="26">
        <f>IFERROR(VLOOKUP(B55,'UT Midžor'!$Q$2:$S$40,3,FALSE),0)</f>
        <v>0</v>
      </c>
      <c r="Q55" s="26">
        <f>IFERROR(VLOOKUP(B55,'UT Kopren'!$Q$2:$S$40,3,FALSE),0)</f>
        <v>18</v>
      </c>
      <c r="R55" s="26">
        <f>IFERROR(VLOOKUP(B55,'UT Dupljak'!$Q$2:$S$40,3,FALSE),0)</f>
        <v>0</v>
      </c>
    </row>
    <row r="56" spans="1:18" x14ac:dyDescent="0.2">
      <c r="A56" s="3">
        <v>55</v>
      </c>
      <c r="B56" s="34" t="s">
        <v>1167</v>
      </c>
      <c r="C56" s="1" t="s">
        <v>180</v>
      </c>
      <c r="D56" s="1" t="s">
        <v>246</v>
      </c>
      <c r="E56" s="37">
        <f t="shared" si="0"/>
        <v>18</v>
      </c>
      <c r="G56">
        <f>IFERROR(VLOOKUP(B56,Tornik!$P$2:$R$40,3,FALSE),0)</f>
        <v>0</v>
      </c>
      <c r="H56">
        <f t="shared" si="1"/>
        <v>18</v>
      </c>
      <c r="I56">
        <f>IFERROR(VLOOKUP(B56,Durmitor!$L$2:$N$40,3,FALSE),0)</f>
        <v>0</v>
      </c>
      <c r="P56" s="26">
        <f>IFERROR(VLOOKUP(B56,'UT Midžor'!$Q$2:$S$40,3,FALSE),0)</f>
        <v>0</v>
      </c>
      <c r="Q56" s="26">
        <f>IFERROR(VLOOKUP(B56,'UT Kopren'!$Q$2:$S$40,3,FALSE),0)</f>
        <v>0</v>
      </c>
      <c r="R56" s="26">
        <f>IFERROR(VLOOKUP(B56,'UT Dupljak'!$Q$2:$S$40,3,FALSE),0)</f>
        <v>18</v>
      </c>
    </row>
    <row r="57" spans="1:18" x14ac:dyDescent="0.2">
      <c r="A57" s="3">
        <v>56</v>
      </c>
      <c r="B57" s="34" t="s">
        <v>1320</v>
      </c>
      <c r="C57" s="1" t="s">
        <v>180</v>
      </c>
      <c r="D57" s="1" t="s">
        <v>246</v>
      </c>
      <c r="E57" s="37">
        <f t="shared" si="0"/>
        <v>18</v>
      </c>
      <c r="G57">
        <f>IFERROR(VLOOKUP(B57,Tornik!$P$2:$R$40,3,FALSE),0)</f>
        <v>0</v>
      </c>
      <c r="H57">
        <f t="shared" si="1"/>
        <v>0</v>
      </c>
      <c r="I57">
        <f>IFERROR(VLOOKUP(B57,Durmitor!$L$2:$N$40,3,FALSE),0)</f>
        <v>18</v>
      </c>
      <c r="P57" s="26">
        <f>IFERROR(VLOOKUP(B57,'UT Midžor'!$Q$2:$S$40,3,FALSE),0)</f>
        <v>0</v>
      </c>
      <c r="Q57" s="26">
        <f>IFERROR(VLOOKUP(B57,'UT Kopren'!$Q$2:$S$40,3,FALSE),0)</f>
        <v>0</v>
      </c>
      <c r="R57" s="26">
        <f>IFERROR(VLOOKUP(B57,'UT Dupljak'!$Q$2:$S$40,3,FALSE),0)</f>
        <v>0</v>
      </c>
    </row>
    <row r="58" spans="1:18" x14ac:dyDescent="0.2">
      <c r="A58" s="3">
        <v>57</v>
      </c>
      <c r="B58" s="34" t="s">
        <v>1060</v>
      </c>
      <c r="C58" s="1" t="s">
        <v>180</v>
      </c>
      <c r="D58" s="1" t="s">
        <v>246</v>
      </c>
      <c r="E58" s="37">
        <f t="shared" si="0"/>
        <v>15</v>
      </c>
      <c r="G58">
        <f>IFERROR(VLOOKUP(B58,Tornik!$P$2:$R$40,3,FALSE),0)</f>
        <v>0</v>
      </c>
      <c r="H58">
        <f t="shared" si="1"/>
        <v>15</v>
      </c>
      <c r="I58">
        <f>IFERROR(VLOOKUP(B58,Durmitor!$L$2:$N$40,3,FALSE),0)</f>
        <v>0</v>
      </c>
      <c r="P58" s="26">
        <f>IFERROR(VLOOKUP(B58,'UT Midžor'!$Q$2:$S$40,3,FALSE),0)</f>
        <v>15</v>
      </c>
      <c r="Q58" s="26">
        <f>IFERROR(VLOOKUP(B58,'UT Kopren'!$Q$2:$S$40,3,FALSE),0)</f>
        <v>0</v>
      </c>
      <c r="R58" s="26">
        <f>IFERROR(VLOOKUP(B58,'UT Dupljak'!$Q$2:$S$40,3,FALSE),0)</f>
        <v>0</v>
      </c>
    </row>
    <row r="59" spans="1:18" x14ac:dyDescent="0.2">
      <c r="A59" s="3">
        <v>58</v>
      </c>
      <c r="B59" s="34" t="s">
        <v>1124</v>
      </c>
      <c r="C59" s="1" t="s">
        <v>180</v>
      </c>
      <c r="D59" s="1" t="s">
        <v>246</v>
      </c>
      <c r="E59" s="37">
        <f t="shared" si="0"/>
        <v>15</v>
      </c>
      <c r="G59">
        <f>IFERROR(VLOOKUP(B59,Tornik!$P$2:$R$40,3,FALSE),0)</f>
        <v>0</v>
      </c>
      <c r="H59">
        <f t="shared" si="1"/>
        <v>15</v>
      </c>
      <c r="I59">
        <f>IFERROR(VLOOKUP(B59,Durmitor!$L$2:$N$40,3,FALSE),0)</f>
        <v>0</v>
      </c>
      <c r="P59" s="26">
        <f>IFERROR(VLOOKUP(B59,'UT Midžor'!$Q$2:$S$40,3,FALSE),0)</f>
        <v>0</v>
      </c>
      <c r="Q59" s="26">
        <f>IFERROR(VLOOKUP(B59,'UT Kopren'!$Q$2:$S$40,3,FALSE),0)</f>
        <v>15</v>
      </c>
      <c r="R59" s="26">
        <f>IFERROR(VLOOKUP(B59,'UT Dupljak'!$Q$2:$S$40,3,FALSE),0)</f>
        <v>0</v>
      </c>
    </row>
    <row r="60" spans="1:18" x14ac:dyDescent="0.2">
      <c r="A60" s="3">
        <v>59</v>
      </c>
      <c r="B60" s="34" t="s">
        <v>1168</v>
      </c>
      <c r="C60" s="1" t="s">
        <v>180</v>
      </c>
      <c r="D60" s="1" t="s">
        <v>246</v>
      </c>
      <c r="E60" s="37">
        <f t="shared" si="0"/>
        <v>15</v>
      </c>
      <c r="G60">
        <f>IFERROR(VLOOKUP(B60,Tornik!$P$2:$R$40,3,FALSE),0)</f>
        <v>0</v>
      </c>
      <c r="H60">
        <f t="shared" si="1"/>
        <v>15</v>
      </c>
      <c r="I60">
        <f>IFERROR(VLOOKUP(B60,Durmitor!$L$2:$N$40,3,FALSE),0)</f>
        <v>0</v>
      </c>
      <c r="P60" s="26">
        <f>IFERROR(VLOOKUP(B60,'UT Midžor'!$Q$2:$S$40,3,FALSE),0)</f>
        <v>0</v>
      </c>
      <c r="Q60" s="26">
        <f>IFERROR(VLOOKUP(B60,'UT Kopren'!$Q$2:$S$40,3,FALSE),0)</f>
        <v>0</v>
      </c>
      <c r="R60" s="26">
        <f>IFERROR(VLOOKUP(B60,'UT Dupljak'!$Q$2:$S$40,3,FALSE),0)</f>
        <v>15</v>
      </c>
    </row>
    <row r="61" spans="1:18" x14ac:dyDescent="0.2">
      <c r="A61" s="3">
        <v>60</v>
      </c>
      <c r="B61" s="34" t="s">
        <v>1321</v>
      </c>
      <c r="C61" s="1" t="s">
        <v>180</v>
      </c>
      <c r="D61" s="7" t="s">
        <v>246</v>
      </c>
      <c r="E61" s="37">
        <f t="shared" si="0"/>
        <v>15</v>
      </c>
      <c r="G61">
        <f>IFERROR(VLOOKUP(B61,Tornik!$P$2:$R$40,3,FALSE),0)</f>
        <v>0</v>
      </c>
      <c r="H61">
        <f t="shared" si="1"/>
        <v>0</v>
      </c>
      <c r="I61">
        <f>IFERROR(VLOOKUP(B61,Durmitor!$L$2:$N$40,3,FALSE),0)</f>
        <v>15</v>
      </c>
      <c r="P61" s="26">
        <f>IFERROR(VLOOKUP(B61,'UT Midžor'!$Q$2:$S$40,3,FALSE),0)</f>
        <v>0</v>
      </c>
      <c r="Q61" s="26">
        <f>IFERROR(VLOOKUP(B61,'UT Kopren'!$Q$2:$S$40,3,FALSE),0)</f>
        <v>0</v>
      </c>
      <c r="R61" s="26">
        <f>IFERROR(VLOOKUP(B61,'UT Dupljak'!$Q$2:$S$40,3,FALSE),0)</f>
        <v>0</v>
      </c>
    </row>
    <row r="62" spans="1:18" x14ac:dyDescent="0.2">
      <c r="A62" s="3">
        <v>61</v>
      </c>
      <c r="B62" s="34" t="s">
        <v>1061</v>
      </c>
      <c r="C62" s="1" t="s">
        <v>180</v>
      </c>
      <c r="D62" s="1" t="s">
        <v>246</v>
      </c>
      <c r="E62" s="37">
        <f t="shared" si="0"/>
        <v>12</v>
      </c>
      <c r="G62">
        <f>IFERROR(VLOOKUP(B62,Tornik!$P$2:$R$40,3,FALSE),0)</f>
        <v>0</v>
      </c>
      <c r="H62">
        <f t="shared" si="1"/>
        <v>12</v>
      </c>
      <c r="I62">
        <f>IFERROR(VLOOKUP(B62,Durmitor!$L$2:$N$40,3,FALSE),0)</f>
        <v>0</v>
      </c>
      <c r="P62" s="26">
        <f>IFERROR(VLOOKUP(B62,'UT Midžor'!$Q$2:$S$40,3,FALSE),0)</f>
        <v>12</v>
      </c>
      <c r="Q62" s="26">
        <f>IFERROR(VLOOKUP(B62,'UT Kopren'!$Q$2:$S$40,3,FALSE),0)</f>
        <v>0</v>
      </c>
      <c r="R62" s="26">
        <f>IFERROR(VLOOKUP(B62,'UT Dupljak'!$Q$2:$S$40,3,FALSE),0)</f>
        <v>0</v>
      </c>
    </row>
    <row r="63" spans="1:18" x14ac:dyDescent="0.2">
      <c r="A63" s="3">
        <v>62</v>
      </c>
      <c r="B63" s="34" t="s">
        <v>1125</v>
      </c>
      <c r="C63" s="1" t="s">
        <v>180</v>
      </c>
      <c r="D63" s="1" t="s">
        <v>246</v>
      </c>
      <c r="E63" s="37">
        <f t="shared" si="0"/>
        <v>12</v>
      </c>
      <c r="G63">
        <f>IFERROR(VLOOKUP(B63,Tornik!$P$2:$R$40,3,FALSE),0)</f>
        <v>0</v>
      </c>
      <c r="H63">
        <f t="shared" si="1"/>
        <v>12</v>
      </c>
      <c r="I63">
        <f>IFERROR(VLOOKUP(B63,Durmitor!$L$2:$N$40,3,FALSE),0)</f>
        <v>0</v>
      </c>
      <c r="P63" s="26">
        <f>IFERROR(VLOOKUP(B63,'UT Midžor'!$Q$2:$S$40,3,FALSE),0)</f>
        <v>0</v>
      </c>
      <c r="Q63" s="26">
        <f>IFERROR(VLOOKUP(B63,'UT Kopren'!$Q$2:$S$40,3,FALSE),0)</f>
        <v>12</v>
      </c>
      <c r="R63" s="26">
        <f>IFERROR(VLOOKUP(B63,'UT Dupljak'!$Q$2:$S$40,3,FALSE),0)</f>
        <v>0</v>
      </c>
    </row>
    <row r="64" spans="1:18" x14ac:dyDescent="0.2">
      <c r="A64" s="3">
        <v>63</v>
      </c>
      <c r="B64" s="34" t="s">
        <v>1169</v>
      </c>
      <c r="C64" s="1" t="s">
        <v>180</v>
      </c>
      <c r="D64" s="1" t="s">
        <v>246</v>
      </c>
      <c r="E64" s="37">
        <f t="shared" si="0"/>
        <v>12</v>
      </c>
      <c r="G64">
        <f>IFERROR(VLOOKUP(B64,Tornik!$P$2:$R$40,3,FALSE),0)</f>
        <v>0</v>
      </c>
      <c r="H64">
        <f t="shared" si="1"/>
        <v>12</v>
      </c>
      <c r="I64">
        <f>IFERROR(VLOOKUP(B64,Durmitor!$L$2:$N$40,3,FALSE),0)</f>
        <v>0</v>
      </c>
      <c r="P64" s="26">
        <f>IFERROR(VLOOKUP(B64,'UT Midžor'!$Q$2:$S$40,3,FALSE),0)</f>
        <v>0</v>
      </c>
      <c r="Q64" s="26">
        <f>IFERROR(VLOOKUP(B64,'UT Kopren'!$Q$2:$S$40,3,FALSE),0)</f>
        <v>0</v>
      </c>
      <c r="R64" s="26">
        <f>IFERROR(VLOOKUP(B64,'UT Dupljak'!$Q$2:$S$40,3,FALSE),0)</f>
        <v>12</v>
      </c>
    </row>
    <row r="65" spans="1:18" x14ac:dyDescent="0.2">
      <c r="A65" s="3">
        <v>64</v>
      </c>
      <c r="B65" s="34" t="s">
        <v>1173</v>
      </c>
      <c r="C65" s="1" t="s">
        <v>180</v>
      </c>
      <c r="D65" s="1" t="s">
        <v>246</v>
      </c>
      <c r="E65" s="37">
        <f t="shared" si="0"/>
        <v>12</v>
      </c>
      <c r="G65">
        <f>IFERROR(VLOOKUP(B65,Tornik!$P$2:$R$40,3,FALSE),0)</f>
        <v>0</v>
      </c>
      <c r="H65">
        <f t="shared" si="1"/>
        <v>0</v>
      </c>
      <c r="I65">
        <f>IFERROR(VLOOKUP(B65,Durmitor!$L$2:$N$40,3,FALSE),0)</f>
        <v>12</v>
      </c>
      <c r="P65" s="26">
        <f>IFERROR(VLOOKUP(B65,'UT Midžor'!$Q$2:$S$40,3,FALSE),0)</f>
        <v>0</v>
      </c>
      <c r="Q65" s="26">
        <f>IFERROR(VLOOKUP(B65,'UT Kopren'!$Q$2:$S$40,3,FALSE),0)</f>
        <v>0</v>
      </c>
      <c r="R65" s="26">
        <f>IFERROR(VLOOKUP(B65,'UT Dupljak'!$Q$2:$S$40,3,FALSE),0)</f>
        <v>0</v>
      </c>
    </row>
    <row r="66" spans="1:18" x14ac:dyDescent="0.2">
      <c r="A66" s="3">
        <v>65</v>
      </c>
      <c r="B66" s="34" t="s">
        <v>1062</v>
      </c>
      <c r="C66" s="1" t="s">
        <v>180</v>
      </c>
      <c r="D66" s="1" t="s">
        <v>246</v>
      </c>
      <c r="E66" s="37">
        <f t="shared" ref="E66:E129" si="2">+G66+H66+I66</f>
        <v>9</v>
      </c>
      <c r="G66">
        <f>IFERROR(VLOOKUP(B66,Tornik!$P$2:$R$40,3,FALSE),0)</f>
        <v>0</v>
      </c>
      <c r="H66">
        <f t="shared" ref="H66:H129" si="3">SUM(P66:R66)</f>
        <v>9</v>
      </c>
      <c r="I66">
        <f>IFERROR(VLOOKUP(B66,Durmitor!$L$2:$N$40,3,FALSE),0)</f>
        <v>0</v>
      </c>
      <c r="P66" s="26">
        <f>IFERROR(VLOOKUP(B66,'UT Midžor'!$Q$2:$S$40,3,FALSE),0)</f>
        <v>9</v>
      </c>
      <c r="Q66" s="26">
        <f>IFERROR(VLOOKUP(B66,'UT Kopren'!$Q$2:$S$40,3,FALSE),0)</f>
        <v>0</v>
      </c>
      <c r="R66" s="26">
        <f>IFERROR(VLOOKUP(B66,'UT Dupljak'!$Q$2:$S$40,3,FALSE),0)</f>
        <v>0</v>
      </c>
    </row>
    <row r="67" spans="1:18" x14ac:dyDescent="0.2">
      <c r="A67" s="3">
        <v>66</v>
      </c>
      <c r="B67" s="34" t="s">
        <v>1126</v>
      </c>
      <c r="C67" s="1" t="s">
        <v>180</v>
      </c>
      <c r="D67" s="1" t="s">
        <v>246</v>
      </c>
      <c r="E67" s="37">
        <f t="shared" si="2"/>
        <v>9</v>
      </c>
      <c r="G67">
        <f>IFERROR(VLOOKUP(B67,Tornik!$P$2:$R$40,3,FALSE),0)</f>
        <v>0</v>
      </c>
      <c r="H67">
        <f t="shared" si="3"/>
        <v>9</v>
      </c>
      <c r="I67">
        <f>IFERROR(VLOOKUP(B67,Durmitor!$L$2:$N$40,3,FALSE),0)</f>
        <v>0</v>
      </c>
      <c r="P67" s="26">
        <f>IFERROR(VLOOKUP(B67,'UT Midžor'!$Q$2:$S$40,3,FALSE),0)</f>
        <v>0</v>
      </c>
      <c r="Q67" s="26">
        <f>IFERROR(VLOOKUP(B67,'UT Kopren'!$Q$2:$S$40,3,FALSE),0)</f>
        <v>9</v>
      </c>
      <c r="R67" s="26">
        <f>IFERROR(VLOOKUP(B67,'UT Dupljak'!$Q$2:$S$40,3,FALSE),0)</f>
        <v>0</v>
      </c>
    </row>
    <row r="68" spans="1:18" x14ac:dyDescent="0.2">
      <c r="A68" s="3">
        <v>67</v>
      </c>
      <c r="B68" s="34" t="s">
        <v>1170</v>
      </c>
      <c r="C68" s="1" t="s">
        <v>180</v>
      </c>
      <c r="D68" s="1" t="s">
        <v>246</v>
      </c>
      <c r="E68" s="37">
        <f t="shared" si="2"/>
        <v>9</v>
      </c>
      <c r="G68">
        <f>IFERROR(VLOOKUP(B68,Tornik!$P$2:$R$40,3,FALSE),0)</f>
        <v>0</v>
      </c>
      <c r="H68">
        <f t="shared" si="3"/>
        <v>9</v>
      </c>
      <c r="I68">
        <f>IFERROR(VLOOKUP(B68,Durmitor!$L$2:$N$40,3,FALSE),0)</f>
        <v>0</v>
      </c>
      <c r="P68" s="26">
        <f>IFERROR(VLOOKUP(B68,'UT Midžor'!$Q$2:$S$40,3,FALSE),0)</f>
        <v>0</v>
      </c>
      <c r="Q68" s="26">
        <f>IFERROR(VLOOKUP(B68,'UT Kopren'!$Q$2:$S$40,3,FALSE),0)</f>
        <v>0</v>
      </c>
      <c r="R68" s="26">
        <f>IFERROR(VLOOKUP(B68,'UT Dupljak'!$Q$2:$S$40,3,FALSE),0)</f>
        <v>9</v>
      </c>
    </row>
    <row r="69" spans="1:18" x14ac:dyDescent="0.2">
      <c r="A69" s="3">
        <v>68</v>
      </c>
      <c r="B69" s="34" t="s">
        <v>1322</v>
      </c>
      <c r="C69" s="1" t="s">
        <v>180</v>
      </c>
      <c r="D69" s="7" t="s">
        <v>246</v>
      </c>
      <c r="E69" s="37">
        <f t="shared" si="2"/>
        <v>9</v>
      </c>
      <c r="G69">
        <f>IFERROR(VLOOKUP(B69,Tornik!$P$2:$R$40,3,FALSE),0)</f>
        <v>0</v>
      </c>
      <c r="H69">
        <f t="shared" si="3"/>
        <v>0</v>
      </c>
      <c r="I69">
        <f>IFERROR(VLOOKUP(B69,Durmitor!$L$2:$N$40,3,FALSE),0)</f>
        <v>9</v>
      </c>
      <c r="P69" s="26">
        <f>IFERROR(VLOOKUP(B69,'UT Midžor'!$Q$2:$S$40,3,FALSE),0)</f>
        <v>0</v>
      </c>
      <c r="Q69" s="26">
        <f>IFERROR(VLOOKUP(B69,'UT Kopren'!$Q$2:$S$40,3,FALSE),0)</f>
        <v>0</v>
      </c>
      <c r="R69" s="26">
        <f>IFERROR(VLOOKUP(B69,'UT Dupljak'!$Q$2:$S$40,3,FALSE),0)</f>
        <v>0</v>
      </c>
    </row>
    <row r="70" spans="1:18" x14ac:dyDescent="0.2">
      <c r="A70" s="3">
        <v>69</v>
      </c>
      <c r="B70" s="34" t="s">
        <v>1063</v>
      </c>
      <c r="C70" s="1" t="s">
        <v>180</v>
      </c>
      <c r="D70" s="1" t="s">
        <v>246</v>
      </c>
      <c r="E70" s="37">
        <f t="shared" si="2"/>
        <v>6</v>
      </c>
      <c r="G70">
        <f>IFERROR(VLOOKUP(B70,Tornik!$P$2:$R$40,3,FALSE),0)</f>
        <v>0</v>
      </c>
      <c r="H70">
        <f t="shared" si="3"/>
        <v>6</v>
      </c>
      <c r="I70">
        <f>IFERROR(VLOOKUP(B70,Durmitor!$L$2:$N$40,3,FALSE),0)</f>
        <v>0</v>
      </c>
      <c r="P70" s="26">
        <f>IFERROR(VLOOKUP(B70,'UT Midžor'!$Q$2:$S$40,3,FALSE),0)</f>
        <v>6</v>
      </c>
      <c r="Q70" s="26">
        <f>IFERROR(VLOOKUP(B70,'UT Kopren'!$Q$2:$S$40,3,FALSE),0)</f>
        <v>0</v>
      </c>
      <c r="R70" s="26">
        <f>IFERROR(VLOOKUP(B70,'UT Dupljak'!$Q$2:$S$40,3,FALSE),0)</f>
        <v>0</v>
      </c>
    </row>
    <row r="71" spans="1:18" x14ac:dyDescent="0.2">
      <c r="A71" s="3">
        <v>70</v>
      </c>
      <c r="B71" s="34" t="s">
        <v>1127</v>
      </c>
      <c r="C71" s="1" t="s">
        <v>180</v>
      </c>
      <c r="D71" s="1" t="s">
        <v>246</v>
      </c>
      <c r="E71" s="37">
        <f t="shared" si="2"/>
        <v>6</v>
      </c>
      <c r="G71">
        <f>IFERROR(VLOOKUP(B71,Tornik!$P$2:$R$40,3,FALSE),0)</f>
        <v>0</v>
      </c>
      <c r="H71">
        <f t="shared" si="3"/>
        <v>6</v>
      </c>
      <c r="I71">
        <f>IFERROR(VLOOKUP(B71,Durmitor!$L$2:$N$40,3,FALSE),0)</f>
        <v>0</v>
      </c>
      <c r="P71" s="26">
        <f>IFERROR(VLOOKUP(B71,'UT Midžor'!$Q$2:$S$40,3,FALSE),0)</f>
        <v>0</v>
      </c>
      <c r="Q71" s="26">
        <f>IFERROR(VLOOKUP(B71,'UT Kopren'!$Q$2:$S$40,3,FALSE),0)</f>
        <v>6</v>
      </c>
      <c r="R71" s="26">
        <f>IFERROR(VLOOKUP(B71,'UT Dupljak'!$Q$2:$S$40,3,FALSE),0)</f>
        <v>0</v>
      </c>
    </row>
    <row r="72" spans="1:18" x14ac:dyDescent="0.2">
      <c r="A72" s="3">
        <v>71</v>
      </c>
      <c r="B72" s="34" t="s">
        <v>1323</v>
      </c>
      <c r="C72" s="1" t="s">
        <v>180</v>
      </c>
      <c r="D72" s="7" t="s">
        <v>378</v>
      </c>
      <c r="E72" s="37">
        <f t="shared" si="2"/>
        <v>6</v>
      </c>
      <c r="G72">
        <f>IFERROR(VLOOKUP(B72,Tornik!$P$2:$R$40,3,FALSE),0)</f>
        <v>0</v>
      </c>
      <c r="H72">
        <f t="shared" si="3"/>
        <v>0</v>
      </c>
      <c r="I72">
        <f>IFERROR(VLOOKUP(B72,Durmitor!$L$2:$N$40,3,FALSE),0)</f>
        <v>6</v>
      </c>
      <c r="P72" s="26">
        <f>IFERROR(VLOOKUP(B72,'UT Midžor'!$Q$2:$S$40,3,FALSE),0)</f>
        <v>0</v>
      </c>
      <c r="Q72" s="26">
        <f>IFERROR(VLOOKUP(B72,'UT Kopren'!$Q$2:$S$40,3,FALSE),0)</f>
        <v>0</v>
      </c>
      <c r="R72" s="26">
        <f>IFERROR(VLOOKUP(B72,'UT Dupljak'!$Q$2:$S$40,3,FALSE),0)</f>
        <v>0</v>
      </c>
    </row>
    <row r="73" spans="1:18" x14ac:dyDescent="0.2">
      <c r="A73" s="3">
        <v>72</v>
      </c>
      <c r="B73" s="34" t="s">
        <v>1064</v>
      </c>
      <c r="C73" s="1" t="s">
        <v>180</v>
      </c>
      <c r="D73" s="1" t="s">
        <v>246</v>
      </c>
      <c r="E73" s="37">
        <f t="shared" si="2"/>
        <v>3</v>
      </c>
      <c r="G73">
        <f>IFERROR(VLOOKUP(B73,Tornik!$P$2:$R$40,3,FALSE),0)</f>
        <v>0</v>
      </c>
      <c r="H73">
        <f t="shared" si="3"/>
        <v>3</v>
      </c>
      <c r="I73">
        <f>IFERROR(VLOOKUP(B73,Durmitor!$L$2:$N$40,3,FALSE),0)</f>
        <v>0</v>
      </c>
      <c r="P73" s="26">
        <f>IFERROR(VLOOKUP(B73,'UT Midžor'!$Q$2:$S$40,3,FALSE),0)</f>
        <v>3</v>
      </c>
      <c r="Q73" s="26">
        <f>IFERROR(VLOOKUP(B73,'UT Kopren'!$Q$2:$S$40,3,FALSE),0)</f>
        <v>0</v>
      </c>
      <c r="R73" s="26">
        <f>IFERROR(VLOOKUP(B73,'UT Dupljak'!$Q$2:$S$40,3,FALSE),0)</f>
        <v>0</v>
      </c>
    </row>
    <row r="74" spans="1:18" x14ac:dyDescent="0.2">
      <c r="A74" s="3">
        <v>73</v>
      </c>
      <c r="B74" s="34" t="s">
        <v>1128</v>
      </c>
      <c r="C74" s="1" t="s">
        <v>180</v>
      </c>
      <c r="D74" s="1" t="s">
        <v>246</v>
      </c>
      <c r="E74" s="37">
        <f t="shared" si="2"/>
        <v>3</v>
      </c>
      <c r="G74">
        <f>IFERROR(VLOOKUP(B74,Tornik!$P$2:$R$40,3,FALSE),0)</f>
        <v>0</v>
      </c>
      <c r="H74">
        <f t="shared" si="3"/>
        <v>3</v>
      </c>
      <c r="I74">
        <f>IFERROR(VLOOKUP(B74,Durmitor!$L$2:$N$40,3,FALSE),0)</f>
        <v>0</v>
      </c>
      <c r="P74" s="26">
        <f>IFERROR(VLOOKUP(B74,'UT Midžor'!$Q$2:$S$40,3,FALSE),0)</f>
        <v>0</v>
      </c>
      <c r="Q74" s="26">
        <f>IFERROR(VLOOKUP(B74,'UT Kopren'!$Q$2:$S$40,3,FALSE),0)</f>
        <v>3</v>
      </c>
      <c r="R74" s="26">
        <f>IFERROR(VLOOKUP(B74,'UT Dupljak'!$Q$2:$S$40,3,FALSE),0)</f>
        <v>0</v>
      </c>
    </row>
    <row r="75" spans="1:18" x14ac:dyDescent="0.2">
      <c r="A75" s="3">
        <v>74</v>
      </c>
      <c r="B75" s="34" t="s">
        <v>1172</v>
      </c>
      <c r="C75" s="1" t="s">
        <v>180</v>
      </c>
      <c r="D75" s="1" t="s">
        <v>246</v>
      </c>
      <c r="E75" s="37">
        <f t="shared" si="2"/>
        <v>3</v>
      </c>
      <c r="G75">
        <f>IFERROR(VLOOKUP(B75,Tornik!$P$2:$R$40,3,FALSE),0)</f>
        <v>0</v>
      </c>
      <c r="H75">
        <f t="shared" si="3"/>
        <v>3</v>
      </c>
      <c r="I75">
        <f>IFERROR(VLOOKUP(B75,Durmitor!$L$2:$N$40,3,FALSE),0)</f>
        <v>0</v>
      </c>
      <c r="P75" s="26">
        <f>IFERROR(VLOOKUP(B75,'UT Midžor'!$Q$2:$S$40,3,FALSE),0)</f>
        <v>0</v>
      </c>
      <c r="Q75" s="26">
        <f>IFERROR(VLOOKUP(B75,'UT Kopren'!$Q$2:$S$40,3,FALSE),0)</f>
        <v>0</v>
      </c>
      <c r="R75" s="26">
        <f>IFERROR(VLOOKUP(B75,'UT Dupljak'!$Q$2:$S$40,3,FALSE),0)</f>
        <v>3</v>
      </c>
    </row>
    <row r="76" spans="1:18" x14ac:dyDescent="0.2">
      <c r="A76" s="3">
        <v>75</v>
      </c>
      <c r="B76" s="35" t="s">
        <v>1219</v>
      </c>
      <c r="C76" s="14" t="s">
        <v>180</v>
      </c>
      <c r="D76" s="2" t="s">
        <v>246</v>
      </c>
      <c r="E76" s="37">
        <f t="shared" si="2"/>
        <v>2</v>
      </c>
      <c r="G76">
        <f>IFERROR(VLOOKUP(B76,Tornik!$P$2:$R$40,3,FALSE),0)</f>
        <v>2</v>
      </c>
      <c r="H76">
        <f t="shared" si="3"/>
        <v>0</v>
      </c>
      <c r="I76">
        <f>IFERROR(VLOOKUP(B76,Durmitor!$L$2:$N$40,3,FALSE),0)</f>
        <v>0</v>
      </c>
      <c r="P76" s="26">
        <f>IFERROR(VLOOKUP(B76,'UT Midžor'!$Q$2:$S$40,3,FALSE),0)</f>
        <v>0</v>
      </c>
      <c r="Q76" s="26">
        <f>IFERROR(VLOOKUP(B76,'UT Kopren'!$Q$2:$S$40,3,FALSE),0)</f>
        <v>0</v>
      </c>
      <c r="R76" s="26">
        <f>IFERROR(VLOOKUP(B76,'UT Dupljak'!$Q$2:$S$40,3,FALSE),0)</f>
        <v>0</v>
      </c>
    </row>
    <row r="77" spans="1:18" x14ac:dyDescent="0.2">
      <c r="A77" s="3">
        <v>76</v>
      </c>
      <c r="B77" s="34" t="s">
        <v>1065</v>
      </c>
      <c r="C77" s="1" t="s">
        <v>180</v>
      </c>
      <c r="D77" s="1" t="s">
        <v>246</v>
      </c>
      <c r="E77" s="37">
        <f t="shared" si="2"/>
        <v>0</v>
      </c>
      <c r="G77">
        <f>IFERROR(VLOOKUP(B77,Tornik!$P$2:$R$40,3,FALSE),0)</f>
        <v>0</v>
      </c>
      <c r="H77">
        <f t="shared" si="3"/>
        <v>0</v>
      </c>
      <c r="I77">
        <f>IFERROR(VLOOKUP(B77,Durmitor!$L$2:$N$40,3,FALSE),0)</f>
        <v>0</v>
      </c>
      <c r="P77" s="26">
        <f>IFERROR(VLOOKUP(B77,'UT Midžor'!$Q$2:$S$40,3,FALSE),0)</f>
        <v>0</v>
      </c>
      <c r="Q77" s="26">
        <f>IFERROR(VLOOKUP(B77,'UT Kopren'!$Q$2:$S$40,3,FALSE),0)</f>
        <v>0</v>
      </c>
      <c r="R77" s="26">
        <f>IFERROR(VLOOKUP(B77,'UT Dupljak'!$Q$2:$S$40,3,FALSE),0)</f>
        <v>0</v>
      </c>
    </row>
    <row r="78" spans="1:18" x14ac:dyDescent="0.2">
      <c r="A78" s="3">
        <v>77</v>
      </c>
      <c r="B78" s="34" t="s">
        <v>1066</v>
      </c>
      <c r="C78" s="1" t="s">
        <v>180</v>
      </c>
      <c r="D78" s="1" t="s">
        <v>246</v>
      </c>
      <c r="E78" s="37">
        <f t="shared" si="2"/>
        <v>0</v>
      </c>
      <c r="G78">
        <f>IFERROR(VLOOKUP(B78,Tornik!$P$2:$R$40,3,FALSE),0)</f>
        <v>0</v>
      </c>
      <c r="H78">
        <f t="shared" si="3"/>
        <v>0</v>
      </c>
      <c r="I78">
        <f>IFERROR(VLOOKUP(B78,Durmitor!$L$2:$N$40,3,FALSE),0)</f>
        <v>0</v>
      </c>
      <c r="P78" s="26">
        <f>IFERROR(VLOOKUP(B78,'UT Midžor'!$Q$2:$S$40,3,FALSE),0)</f>
        <v>0</v>
      </c>
      <c r="Q78" s="26">
        <f>IFERROR(VLOOKUP(B78,'UT Kopren'!$Q$2:$S$40,3,FALSE),0)</f>
        <v>0</v>
      </c>
      <c r="R78" s="26">
        <f>IFERROR(VLOOKUP(B78,'UT Dupljak'!$Q$2:$S$40,3,FALSE),0)</f>
        <v>0</v>
      </c>
    </row>
    <row r="79" spans="1:18" x14ac:dyDescent="0.2">
      <c r="A79" s="3">
        <v>78</v>
      </c>
      <c r="B79" s="34" t="s">
        <v>1068</v>
      </c>
      <c r="C79" s="1" t="s">
        <v>180</v>
      </c>
      <c r="D79" s="1" t="s">
        <v>246</v>
      </c>
      <c r="E79" s="37">
        <f t="shared" si="2"/>
        <v>0</v>
      </c>
      <c r="G79">
        <f>IFERROR(VLOOKUP(B79,Tornik!$P$2:$R$40,3,FALSE),0)</f>
        <v>0</v>
      </c>
      <c r="H79">
        <f t="shared" si="3"/>
        <v>0</v>
      </c>
      <c r="I79">
        <f>IFERROR(VLOOKUP(B79,Durmitor!$L$2:$N$40,3,FALSE),0)</f>
        <v>0</v>
      </c>
      <c r="P79" s="26">
        <f>IFERROR(VLOOKUP(B79,'UT Midžor'!$Q$2:$S$40,3,FALSE),0)</f>
        <v>0</v>
      </c>
      <c r="Q79" s="26">
        <f>IFERROR(VLOOKUP(B79,'UT Kopren'!$Q$2:$S$40,3,FALSE),0)</f>
        <v>0</v>
      </c>
      <c r="R79" s="26">
        <f>IFERROR(VLOOKUP(B79,'UT Dupljak'!$Q$2:$S$40,3,FALSE),0)</f>
        <v>0</v>
      </c>
    </row>
    <row r="80" spans="1:18" x14ac:dyDescent="0.2">
      <c r="A80" s="3">
        <v>79</v>
      </c>
      <c r="B80" s="34" t="s">
        <v>1069</v>
      </c>
      <c r="C80" s="1" t="s">
        <v>180</v>
      </c>
      <c r="D80" s="1" t="s">
        <v>246</v>
      </c>
      <c r="E80" s="37">
        <f t="shared" si="2"/>
        <v>0</v>
      </c>
      <c r="G80">
        <f>IFERROR(VLOOKUP(B80,Tornik!$P$2:$R$40,3,FALSE),0)</f>
        <v>0</v>
      </c>
      <c r="H80">
        <f t="shared" si="3"/>
        <v>0</v>
      </c>
      <c r="I80">
        <f>IFERROR(VLOOKUP(B80,Durmitor!$L$2:$N$40,3,FALSE),0)</f>
        <v>0</v>
      </c>
      <c r="P80" s="26">
        <f>IFERROR(VLOOKUP(B80,'UT Midžor'!$Q$2:$S$40,3,FALSE),0)</f>
        <v>0</v>
      </c>
      <c r="Q80" s="26">
        <f>IFERROR(VLOOKUP(B80,'UT Kopren'!$Q$2:$S$40,3,FALSE),0)</f>
        <v>0</v>
      </c>
      <c r="R80" s="26">
        <f>IFERROR(VLOOKUP(B80,'UT Dupljak'!$Q$2:$S$40,3,FALSE),0)</f>
        <v>0</v>
      </c>
    </row>
    <row r="81" spans="1:18" x14ac:dyDescent="0.2">
      <c r="A81" s="3">
        <v>80</v>
      </c>
      <c r="B81" s="34" t="s">
        <v>1070</v>
      </c>
      <c r="C81" s="1" t="s">
        <v>180</v>
      </c>
      <c r="D81" s="1" t="s">
        <v>246</v>
      </c>
      <c r="E81" s="37">
        <f t="shared" si="2"/>
        <v>0</v>
      </c>
      <c r="G81">
        <f>IFERROR(VLOOKUP(B81,Tornik!$P$2:$R$40,3,FALSE),0)</f>
        <v>0</v>
      </c>
      <c r="H81">
        <f t="shared" si="3"/>
        <v>0</v>
      </c>
      <c r="I81">
        <f>IFERROR(VLOOKUP(B81,Durmitor!$L$2:$N$40,3,FALSE),0)</f>
        <v>0</v>
      </c>
      <c r="P81" s="26">
        <f>IFERROR(VLOOKUP(B81,'UT Midžor'!$Q$2:$S$40,3,FALSE),0)</f>
        <v>0</v>
      </c>
      <c r="Q81" s="26">
        <f>IFERROR(VLOOKUP(B81,'UT Kopren'!$Q$2:$S$40,3,FALSE),0)</f>
        <v>0</v>
      </c>
      <c r="R81" s="26">
        <f>IFERROR(VLOOKUP(B81,'UT Dupljak'!$Q$2:$S$40,3,FALSE),0)</f>
        <v>0</v>
      </c>
    </row>
    <row r="82" spans="1:18" x14ac:dyDescent="0.2">
      <c r="A82" s="3">
        <v>81</v>
      </c>
      <c r="B82" s="34" t="s">
        <v>1071</v>
      </c>
      <c r="C82" s="1" t="s">
        <v>180</v>
      </c>
      <c r="D82" s="1" t="s">
        <v>246</v>
      </c>
      <c r="E82" s="37">
        <f t="shared" si="2"/>
        <v>0</v>
      </c>
      <c r="G82">
        <f>IFERROR(VLOOKUP(B82,Tornik!$P$2:$R$40,3,FALSE),0)</f>
        <v>0</v>
      </c>
      <c r="H82">
        <f t="shared" si="3"/>
        <v>0</v>
      </c>
      <c r="I82">
        <f>IFERROR(VLOOKUP(B82,Durmitor!$L$2:$N$40,3,FALSE),0)</f>
        <v>0</v>
      </c>
      <c r="P82" s="26">
        <f>IFERROR(VLOOKUP(B82,'UT Midžor'!$Q$2:$S$40,3,FALSE),0)</f>
        <v>0</v>
      </c>
      <c r="Q82" s="26">
        <f>IFERROR(VLOOKUP(B82,'UT Kopren'!$Q$2:$S$40,3,FALSE),0)</f>
        <v>0</v>
      </c>
      <c r="R82" s="26">
        <f>IFERROR(VLOOKUP(B82,'UT Dupljak'!$Q$2:$S$40,3,FALSE),0)</f>
        <v>0</v>
      </c>
    </row>
    <row r="83" spans="1:18" x14ac:dyDescent="0.2">
      <c r="A83" s="3">
        <v>82</v>
      </c>
      <c r="B83" s="34" t="s">
        <v>1072</v>
      </c>
      <c r="C83" s="1" t="s">
        <v>180</v>
      </c>
      <c r="D83" s="1" t="s">
        <v>246</v>
      </c>
      <c r="E83" s="37">
        <f t="shared" si="2"/>
        <v>0</v>
      </c>
      <c r="G83">
        <f>IFERROR(VLOOKUP(B83,Tornik!$P$2:$R$40,3,FALSE),0)</f>
        <v>0</v>
      </c>
      <c r="H83">
        <f t="shared" si="3"/>
        <v>0</v>
      </c>
      <c r="I83">
        <f>IFERROR(VLOOKUP(B83,Durmitor!$L$2:$N$40,3,FALSE),0)</f>
        <v>0</v>
      </c>
      <c r="P83" s="26">
        <f>IFERROR(VLOOKUP(B83,'UT Midžor'!$Q$2:$S$40,3,FALSE),0)</f>
        <v>0</v>
      </c>
      <c r="Q83" s="26">
        <f>IFERROR(VLOOKUP(B83,'UT Kopren'!$Q$2:$S$40,3,FALSE),0)</f>
        <v>0</v>
      </c>
      <c r="R83" s="26">
        <f>IFERROR(VLOOKUP(B83,'UT Dupljak'!$Q$2:$S$40,3,FALSE),0)</f>
        <v>0</v>
      </c>
    </row>
    <row r="84" spans="1:18" x14ac:dyDescent="0.2">
      <c r="A84" s="3">
        <v>83</v>
      </c>
      <c r="B84" s="34" t="s">
        <v>1073</v>
      </c>
      <c r="C84" s="1" t="s">
        <v>180</v>
      </c>
      <c r="D84" s="1" t="s">
        <v>246</v>
      </c>
      <c r="E84" s="37">
        <f t="shared" si="2"/>
        <v>0</v>
      </c>
      <c r="G84">
        <f>IFERROR(VLOOKUP(B84,Tornik!$P$2:$R$40,3,FALSE),0)</f>
        <v>0</v>
      </c>
      <c r="H84">
        <f t="shared" si="3"/>
        <v>0</v>
      </c>
      <c r="I84">
        <f>IFERROR(VLOOKUP(B84,Durmitor!$L$2:$N$40,3,FALSE),0)</f>
        <v>0</v>
      </c>
      <c r="P84" s="26">
        <f>IFERROR(VLOOKUP(B84,'UT Midžor'!$Q$2:$S$40,3,FALSE),0)</f>
        <v>0</v>
      </c>
      <c r="Q84" s="26">
        <f>IFERROR(VLOOKUP(B84,'UT Kopren'!$Q$2:$S$40,3,FALSE),0)</f>
        <v>0</v>
      </c>
      <c r="R84" s="26">
        <f>IFERROR(VLOOKUP(B84,'UT Dupljak'!$Q$2:$S$40,3,FALSE),0)</f>
        <v>0</v>
      </c>
    </row>
    <row r="85" spans="1:18" x14ac:dyDescent="0.2">
      <c r="A85" s="3">
        <v>84</v>
      </c>
      <c r="B85" s="34" t="s">
        <v>1074</v>
      </c>
      <c r="C85" s="1" t="s">
        <v>180</v>
      </c>
      <c r="D85" s="1" t="s">
        <v>246</v>
      </c>
      <c r="E85" s="37">
        <f t="shared" si="2"/>
        <v>0</v>
      </c>
      <c r="G85">
        <f>IFERROR(VLOOKUP(B85,Tornik!$P$2:$R$40,3,FALSE),0)</f>
        <v>0</v>
      </c>
      <c r="H85">
        <f t="shared" si="3"/>
        <v>0</v>
      </c>
      <c r="I85">
        <f>IFERROR(VLOOKUP(B85,Durmitor!$L$2:$N$40,3,FALSE),0)</f>
        <v>0</v>
      </c>
      <c r="P85" s="26">
        <f>IFERROR(VLOOKUP(B85,'UT Midžor'!$Q$2:$S$40,3,FALSE),0)</f>
        <v>0</v>
      </c>
      <c r="Q85" s="26">
        <f>IFERROR(VLOOKUP(B85,'UT Kopren'!$Q$2:$S$40,3,FALSE),0)</f>
        <v>0</v>
      </c>
      <c r="R85" s="26">
        <f>IFERROR(VLOOKUP(B85,'UT Dupljak'!$Q$2:$S$40,3,FALSE),0)</f>
        <v>0</v>
      </c>
    </row>
    <row r="86" spans="1:18" x14ac:dyDescent="0.2">
      <c r="A86" s="3">
        <v>85</v>
      </c>
      <c r="B86" s="34" t="s">
        <v>1076</v>
      </c>
      <c r="C86" s="1" t="s">
        <v>180</v>
      </c>
      <c r="D86" s="1" t="s">
        <v>246</v>
      </c>
      <c r="E86" s="37">
        <f t="shared" si="2"/>
        <v>0</v>
      </c>
      <c r="G86">
        <f>IFERROR(VLOOKUP(B86,Tornik!$P$2:$R$40,3,FALSE),0)</f>
        <v>0</v>
      </c>
      <c r="H86">
        <f t="shared" si="3"/>
        <v>0</v>
      </c>
      <c r="I86">
        <f>IFERROR(VLOOKUP(B86,Durmitor!$L$2:$N$40,3,FALSE),0)</f>
        <v>0</v>
      </c>
      <c r="P86" s="26">
        <f>IFERROR(VLOOKUP(B86,'UT Midžor'!$Q$2:$S$40,3,FALSE),0)</f>
        <v>0</v>
      </c>
      <c r="Q86" s="26">
        <f>IFERROR(VLOOKUP(B86,'UT Kopren'!$Q$2:$S$40,3,FALSE),0)</f>
        <v>0</v>
      </c>
      <c r="R86" s="26">
        <f>IFERROR(VLOOKUP(B86,'UT Dupljak'!$Q$2:$S$40,3,FALSE),0)</f>
        <v>0</v>
      </c>
    </row>
    <row r="87" spans="1:18" x14ac:dyDescent="0.2">
      <c r="A87" s="3">
        <v>86</v>
      </c>
      <c r="B87" s="34" t="s">
        <v>1077</v>
      </c>
      <c r="C87" s="1" t="s">
        <v>180</v>
      </c>
      <c r="D87" s="1" t="s">
        <v>246</v>
      </c>
      <c r="E87" s="37">
        <f t="shared" si="2"/>
        <v>0</v>
      </c>
      <c r="G87">
        <f>IFERROR(VLOOKUP(B87,Tornik!$P$2:$R$40,3,FALSE),0)</f>
        <v>0</v>
      </c>
      <c r="H87">
        <f t="shared" si="3"/>
        <v>0</v>
      </c>
      <c r="I87">
        <f>IFERROR(VLOOKUP(B87,Durmitor!$L$2:$N$40,3,FALSE),0)</f>
        <v>0</v>
      </c>
      <c r="P87" s="26">
        <f>IFERROR(VLOOKUP(B87,'UT Midžor'!$Q$2:$S$40,3,FALSE),0)</f>
        <v>0</v>
      </c>
      <c r="Q87" s="26">
        <f>IFERROR(VLOOKUP(B87,'UT Kopren'!$Q$2:$S$40,3,FALSE),0)</f>
        <v>0</v>
      </c>
      <c r="R87" s="26">
        <f>IFERROR(VLOOKUP(B87,'UT Dupljak'!$Q$2:$S$40,3,FALSE),0)</f>
        <v>0</v>
      </c>
    </row>
    <row r="88" spans="1:18" x14ac:dyDescent="0.2">
      <c r="A88" s="3">
        <v>87</v>
      </c>
      <c r="B88" s="34" t="s">
        <v>1078</v>
      </c>
      <c r="C88" s="1" t="s">
        <v>180</v>
      </c>
      <c r="D88" s="1" t="s">
        <v>246</v>
      </c>
      <c r="E88" s="37">
        <f t="shared" si="2"/>
        <v>0</v>
      </c>
      <c r="G88">
        <f>IFERROR(VLOOKUP(B88,Tornik!$P$2:$R$40,3,FALSE),0)</f>
        <v>0</v>
      </c>
      <c r="H88">
        <f t="shared" si="3"/>
        <v>0</v>
      </c>
      <c r="I88">
        <f>IFERROR(VLOOKUP(B88,Durmitor!$L$2:$N$40,3,FALSE),0)</f>
        <v>0</v>
      </c>
      <c r="P88" s="26">
        <f>IFERROR(VLOOKUP(B88,'UT Midžor'!$Q$2:$S$40,3,FALSE),0)</f>
        <v>0</v>
      </c>
      <c r="Q88" s="26">
        <f>IFERROR(VLOOKUP(B88,'UT Kopren'!$Q$2:$S$40,3,FALSE),0)</f>
        <v>0</v>
      </c>
      <c r="R88" s="26">
        <f>IFERROR(VLOOKUP(B88,'UT Dupljak'!$Q$2:$S$40,3,FALSE),0)</f>
        <v>0</v>
      </c>
    </row>
    <row r="89" spans="1:18" x14ac:dyDescent="0.2">
      <c r="A89" s="3">
        <v>88</v>
      </c>
      <c r="B89" s="34" t="s">
        <v>1079</v>
      </c>
      <c r="C89" s="1" t="s">
        <v>180</v>
      </c>
      <c r="D89" s="1" t="s">
        <v>246</v>
      </c>
      <c r="E89" s="37">
        <f t="shared" si="2"/>
        <v>0</v>
      </c>
      <c r="G89">
        <f>IFERROR(VLOOKUP(B89,Tornik!$P$2:$R$40,3,FALSE),0)</f>
        <v>0</v>
      </c>
      <c r="H89">
        <f t="shared" si="3"/>
        <v>0</v>
      </c>
      <c r="I89">
        <f>IFERROR(VLOOKUP(B89,Durmitor!$L$2:$N$40,3,FALSE),0)</f>
        <v>0</v>
      </c>
      <c r="P89" s="26">
        <f>IFERROR(VLOOKUP(B89,'UT Midžor'!$Q$2:$S$40,3,FALSE),0)</f>
        <v>0</v>
      </c>
      <c r="Q89" s="26">
        <f>IFERROR(VLOOKUP(B89,'UT Kopren'!$Q$2:$S$40,3,FALSE),0)</f>
        <v>0</v>
      </c>
      <c r="R89" s="26">
        <f>IFERROR(VLOOKUP(B89,'UT Dupljak'!$Q$2:$S$40,3,FALSE),0)</f>
        <v>0</v>
      </c>
    </row>
    <row r="90" spans="1:18" x14ac:dyDescent="0.2">
      <c r="A90" s="3">
        <v>89</v>
      </c>
      <c r="B90" s="34" t="s">
        <v>1080</v>
      </c>
      <c r="C90" s="1" t="s">
        <v>180</v>
      </c>
      <c r="D90" s="1" t="s">
        <v>246</v>
      </c>
      <c r="E90" s="37">
        <f t="shared" si="2"/>
        <v>0</v>
      </c>
      <c r="G90">
        <f>IFERROR(VLOOKUP(B90,Tornik!$P$2:$R$40,3,FALSE),0)</f>
        <v>0</v>
      </c>
      <c r="H90">
        <f t="shared" si="3"/>
        <v>0</v>
      </c>
      <c r="I90">
        <f>IFERROR(VLOOKUP(B90,Durmitor!$L$2:$N$40,3,FALSE),0)</f>
        <v>0</v>
      </c>
      <c r="P90" s="26">
        <f>IFERROR(VLOOKUP(B90,'UT Midžor'!$Q$2:$S$40,3,FALSE),0)</f>
        <v>0</v>
      </c>
      <c r="Q90" s="26">
        <f>IFERROR(VLOOKUP(B90,'UT Kopren'!$Q$2:$S$40,3,FALSE),0)</f>
        <v>0</v>
      </c>
      <c r="R90" s="26">
        <f>IFERROR(VLOOKUP(B90,'UT Dupljak'!$Q$2:$S$40,3,FALSE),0)</f>
        <v>0</v>
      </c>
    </row>
    <row r="91" spans="1:18" x14ac:dyDescent="0.2">
      <c r="A91" s="3">
        <v>90</v>
      </c>
      <c r="B91" s="34" t="s">
        <v>1081</v>
      </c>
      <c r="C91" s="1" t="s">
        <v>180</v>
      </c>
      <c r="D91" s="1" t="s">
        <v>246</v>
      </c>
      <c r="E91" s="37">
        <f t="shared" si="2"/>
        <v>0</v>
      </c>
      <c r="G91">
        <f>IFERROR(VLOOKUP(B91,Tornik!$P$2:$R$40,3,FALSE),0)</f>
        <v>0</v>
      </c>
      <c r="H91">
        <f t="shared" si="3"/>
        <v>0</v>
      </c>
      <c r="I91">
        <f>IFERROR(VLOOKUP(B91,Durmitor!$L$2:$N$40,3,FALSE),0)</f>
        <v>0</v>
      </c>
      <c r="P91" s="26">
        <f>IFERROR(VLOOKUP(B91,'UT Midžor'!$Q$2:$S$40,3,FALSE),0)</f>
        <v>0</v>
      </c>
      <c r="Q91" s="26">
        <f>IFERROR(VLOOKUP(B91,'UT Kopren'!$Q$2:$S$40,3,FALSE),0)</f>
        <v>0</v>
      </c>
      <c r="R91" s="26">
        <f>IFERROR(VLOOKUP(B91,'UT Dupljak'!$Q$2:$S$40,3,FALSE),0)</f>
        <v>0</v>
      </c>
    </row>
    <row r="92" spans="1:18" x14ac:dyDescent="0.2">
      <c r="A92" s="3">
        <v>91</v>
      </c>
      <c r="B92" s="34" t="s">
        <v>1082</v>
      </c>
      <c r="C92" s="1" t="s">
        <v>180</v>
      </c>
      <c r="D92" s="1" t="s">
        <v>246</v>
      </c>
      <c r="E92" s="37">
        <f t="shared" si="2"/>
        <v>0</v>
      </c>
      <c r="G92">
        <f>IFERROR(VLOOKUP(B92,Tornik!$P$2:$R$40,3,FALSE),0)</f>
        <v>0</v>
      </c>
      <c r="H92">
        <f t="shared" si="3"/>
        <v>0</v>
      </c>
      <c r="I92">
        <f>IFERROR(VLOOKUP(B92,Durmitor!$L$2:$N$40,3,FALSE),0)</f>
        <v>0</v>
      </c>
      <c r="P92" s="26">
        <f>IFERROR(VLOOKUP(B92,'UT Midžor'!$Q$2:$S$40,3,FALSE),0)</f>
        <v>0</v>
      </c>
      <c r="Q92" s="26">
        <f>IFERROR(VLOOKUP(B92,'UT Kopren'!$Q$2:$S$40,3,FALSE),0)</f>
        <v>0</v>
      </c>
      <c r="R92" s="26">
        <f>IFERROR(VLOOKUP(B92,'UT Dupljak'!$Q$2:$S$40,3,FALSE),0)</f>
        <v>0</v>
      </c>
    </row>
    <row r="93" spans="1:18" x14ac:dyDescent="0.2">
      <c r="A93" s="3">
        <v>92</v>
      </c>
      <c r="B93" s="34" t="s">
        <v>1083</v>
      </c>
      <c r="C93" s="1" t="s">
        <v>180</v>
      </c>
      <c r="D93" s="1" t="s">
        <v>246</v>
      </c>
      <c r="E93" s="37">
        <f t="shared" si="2"/>
        <v>0</v>
      </c>
      <c r="G93">
        <f>IFERROR(VLOOKUP(B93,Tornik!$P$2:$R$40,3,FALSE),0)</f>
        <v>0</v>
      </c>
      <c r="H93">
        <f t="shared" si="3"/>
        <v>0</v>
      </c>
      <c r="I93">
        <f>IFERROR(VLOOKUP(B93,Durmitor!$L$2:$N$40,3,FALSE),0)</f>
        <v>0</v>
      </c>
      <c r="P93" s="26">
        <f>IFERROR(VLOOKUP(B93,'UT Midžor'!$Q$2:$S$40,3,FALSE),0)</f>
        <v>0</v>
      </c>
      <c r="Q93" s="26">
        <f>IFERROR(VLOOKUP(B93,'UT Kopren'!$Q$2:$S$40,3,FALSE),0)</f>
        <v>0</v>
      </c>
      <c r="R93" s="26">
        <f>IFERROR(VLOOKUP(B93,'UT Dupljak'!$Q$2:$S$40,3,FALSE),0)</f>
        <v>0</v>
      </c>
    </row>
    <row r="94" spans="1:18" x14ac:dyDescent="0.2">
      <c r="A94" s="3">
        <v>93</v>
      </c>
      <c r="B94" s="34" t="s">
        <v>1084</v>
      </c>
      <c r="C94" s="1" t="s">
        <v>180</v>
      </c>
      <c r="D94" s="1" t="s">
        <v>246</v>
      </c>
      <c r="E94" s="37">
        <f t="shared" si="2"/>
        <v>0</v>
      </c>
      <c r="G94">
        <f>IFERROR(VLOOKUP(B94,Tornik!$P$2:$R$40,3,FALSE),0)</f>
        <v>0</v>
      </c>
      <c r="H94">
        <f t="shared" si="3"/>
        <v>0</v>
      </c>
      <c r="I94">
        <f>IFERROR(VLOOKUP(B94,Durmitor!$L$2:$N$40,3,FALSE),0)</f>
        <v>0</v>
      </c>
      <c r="P94" s="26">
        <f>IFERROR(VLOOKUP(B94,'UT Midžor'!$Q$2:$S$40,3,FALSE),0)</f>
        <v>0</v>
      </c>
      <c r="Q94" s="26">
        <f>IFERROR(VLOOKUP(B94,'UT Kopren'!$Q$2:$S$40,3,FALSE),0)</f>
        <v>0</v>
      </c>
      <c r="R94" s="26">
        <f>IFERROR(VLOOKUP(B94,'UT Dupljak'!$Q$2:$S$40,3,FALSE),0)</f>
        <v>0</v>
      </c>
    </row>
    <row r="95" spans="1:18" x14ac:dyDescent="0.2">
      <c r="A95" s="3">
        <v>94</v>
      </c>
      <c r="B95" s="34" t="s">
        <v>1085</v>
      </c>
      <c r="C95" s="1" t="s">
        <v>180</v>
      </c>
      <c r="D95" s="1" t="s">
        <v>246</v>
      </c>
      <c r="E95" s="37">
        <f t="shared" si="2"/>
        <v>0</v>
      </c>
      <c r="G95">
        <f>IFERROR(VLOOKUP(B95,Tornik!$P$2:$R$40,3,FALSE),0)</f>
        <v>0</v>
      </c>
      <c r="H95">
        <f t="shared" si="3"/>
        <v>0</v>
      </c>
      <c r="I95">
        <f>IFERROR(VLOOKUP(B95,Durmitor!$L$2:$N$40,3,FALSE),0)</f>
        <v>0</v>
      </c>
      <c r="P95" s="26">
        <f>IFERROR(VLOOKUP(B95,'UT Midžor'!$Q$2:$S$40,3,FALSE),0)</f>
        <v>0</v>
      </c>
      <c r="Q95" s="26">
        <f>IFERROR(VLOOKUP(B95,'UT Kopren'!$Q$2:$S$40,3,FALSE),0)</f>
        <v>0</v>
      </c>
      <c r="R95" s="26">
        <f>IFERROR(VLOOKUP(B95,'UT Dupljak'!$Q$2:$S$40,3,FALSE),0)</f>
        <v>0</v>
      </c>
    </row>
    <row r="96" spans="1:18" x14ac:dyDescent="0.2">
      <c r="A96" s="3">
        <v>95</v>
      </c>
      <c r="B96" s="34" t="s">
        <v>1086</v>
      </c>
      <c r="C96" s="1" t="s">
        <v>180</v>
      </c>
      <c r="D96" s="1" t="s">
        <v>246</v>
      </c>
      <c r="E96" s="37">
        <f t="shared" si="2"/>
        <v>0</v>
      </c>
      <c r="G96">
        <f>IFERROR(VLOOKUP(B96,Tornik!$P$2:$R$40,3,FALSE),0)</f>
        <v>0</v>
      </c>
      <c r="H96">
        <f t="shared" si="3"/>
        <v>0</v>
      </c>
      <c r="I96">
        <f>IFERROR(VLOOKUP(B96,Durmitor!$L$2:$N$40,3,FALSE),0)</f>
        <v>0</v>
      </c>
      <c r="P96" s="26">
        <f>IFERROR(VLOOKUP(B96,'UT Midžor'!$Q$2:$S$40,3,FALSE),0)</f>
        <v>0</v>
      </c>
      <c r="Q96" s="26">
        <f>IFERROR(VLOOKUP(B96,'UT Kopren'!$Q$2:$S$40,3,FALSE),0)</f>
        <v>0</v>
      </c>
      <c r="R96" s="26">
        <f>IFERROR(VLOOKUP(B96,'UT Dupljak'!$Q$2:$S$40,3,FALSE),0)</f>
        <v>0</v>
      </c>
    </row>
    <row r="97" spans="1:18" x14ac:dyDescent="0.2">
      <c r="A97" s="3">
        <v>96</v>
      </c>
      <c r="B97" s="34" t="s">
        <v>1087</v>
      </c>
      <c r="C97" s="1" t="s">
        <v>180</v>
      </c>
      <c r="D97" s="1" t="s">
        <v>246</v>
      </c>
      <c r="E97" s="37">
        <f t="shared" si="2"/>
        <v>0</v>
      </c>
      <c r="G97">
        <f>IFERROR(VLOOKUP(B97,Tornik!$P$2:$R$40,3,FALSE),0)</f>
        <v>0</v>
      </c>
      <c r="H97">
        <f t="shared" si="3"/>
        <v>0</v>
      </c>
      <c r="I97">
        <f>IFERROR(VLOOKUP(B97,Durmitor!$L$2:$N$40,3,FALSE),0)</f>
        <v>0</v>
      </c>
      <c r="P97" s="26">
        <f>IFERROR(VLOOKUP(B97,'UT Midžor'!$Q$2:$S$40,3,FALSE),0)</f>
        <v>0</v>
      </c>
      <c r="Q97" s="26">
        <f>IFERROR(VLOOKUP(B97,'UT Kopren'!$Q$2:$S$40,3,FALSE),0)</f>
        <v>0</v>
      </c>
      <c r="R97" s="26">
        <f>IFERROR(VLOOKUP(B97,'UT Dupljak'!$Q$2:$S$40,3,FALSE),0)</f>
        <v>0</v>
      </c>
    </row>
    <row r="98" spans="1:18" x14ac:dyDescent="0.2">
      <c r="A98" s="3">
        <v>97</v>
      </c>
      <c r="B98" s="34" t="s">
        <v>1088</v>
      </c>
      <c r="C98" s="1" t="s">
        <v>180</v>
      </c>
      <c r="D98" s="1" t="s">
        <v>246</v>
      </c>
      <c r="E98" s="37">
        <f t="shared" si="2"/>
        <v>0</v>
      </c>
      <c r="G98">
        <f>IFERROR(VLOOKUP(B98,Tornik!$P$2:$R$40,3,FALSE),0)</f>
        <v>0</v>
      </c>
      <c r="H98">
        <f t="shared" si="3"/>
        <v>0</v>
      </c>
      <c r="I98">
        <f>IFERROR(VLOOKUP(B98,Durmitor!$L$2:$N$40,3,FALSE),0)</f>
        <v>0</v>
      </c>
      <c r="P98" s="26">
        <f>IFERROR(VLOOKUP(B98,'UT Midžor'!$Q$2:$S$40,3,FALSE),0)</f>
        <v>0</v>
      </c>
      <c r="Q98" s="26">
        <f>IFERROR(VLOOKUP(B98,'UT Kopren'!$Q$2:$S$40,3,FALSE),0)</f>
        <v>0</v>
      </c>
      <c r="R98" s="26">
        <f>IFERROR(VLOOKUP(B98,'UT Dupljak'!$Q$2:$S$40,3,FALSE),0)</f>
        <v>0</v>
      </c>
    </row>
    <row r="99" spans="1:18" x14ac:dyDescent="0.2">
      <c r="A99" s="3">
        <v>98</v>
      </c>
      <c r="B99" s="34" t="s">
        <v>1089</v>
      </c>
      <c r="C99" s="1" t="s">
        <v>180</v>
      </c>
      <c r="D99" s="1" t="s">
        <v>246</v>
      </c>
      <c r="E99" s="37">
        <f t="shared" si="2"/>
        <v>0</v>
      </c>
      <c r="G99">
        <f>IFERROR(VLOOKUP(B99,Tornik!$P$2:$R$40,3,FALSE),0)</f>
        <v>0</v>
      </c>
      <c r="H99">
        <f t="shared" si="3"/>
        <v>0</v>
      </c>
      <c r="I99">
        <f>IFERROR(VLOOKUP(B99,Durmitor!$L$2:$N$40,3,FALSE),0)</f>
        <v>0</v>
      </c>
      <c r="P99" s="26">
        <f>IFERROR(VLOOKUP(B99,'UT Midžor'!$Q$2:$S$40,3,FALSE),0)</f>
        <v>0</v>
      </c>
      <c r="Q99" s="26">
        <f>IFERROR(VLOOKUP(B99,'UT Kopren'!$Q$2:$S$40,3,FALSE),0)</f>
        <v>0</v>
      </c>
      <c r="R99" s="26">
        <f>IFERROR(VLOOKUP(B99,'UT Dupljak'!$Q$2:$S$40,3,FALSE),0)</f>
        <v>0</v>
      </c>
    </row>
    <row r="100" spans="1:18" x14ac:dyDescent="0.2">
      <c r="A100" s="3">
        <v>99</v>
      </c>
      <c r="B100" s="34" t="s">
        <v>1090</v>
      </c>
      <c r="C100" s="1" t="s">
        <v>180</v>
      </c>
      <c r="D100" s="1" t="s">
        <v>246</v>
      </c>
      <c r="E100" s="37">
        <f t="shared" si="2"/>
        <v>0</v>
      </c>
      <c r="G100">
        <f>IFERROR(VLOOKUP(B100,Tornik!$P$2:$R$40,3,FALSE),0)</f>
        <v>0</v>
      </c>
      <c r="H100">
        <f t="shared" si="3"/>
        <v>0</v>
      </c>
      <c r="I100">
        <f>IFERROR(VLOOKUP(B100,Durmitor!$L$2:$N$40,3,FALSE),0)</f>
        <v>0</v>
      </c>
      <c r="P100" s="26">
        <f>IFERROR(VLOOKUP(B100,'UT Midžor'!$Q$2:$S$40,3,FALSE),0)</f>
        <v>0</v>
      </c>
      <c r="Q100" s="26">
        <f>IFERROR(VLOOKUP(B100,'UT Kopren'!$Q$2:$S$40,3,FALSE),0)</f>
        <v>0</v>
      </c>
      <c r="R100" s="26">
        <f>IFERROR(VLOOKUP(B100,'UT Dupljak'!$Q$2:$S$40,3,FALSE),0)</f>
        <v>0</v>
      </c>
    </row>
    <row r="101" spans="1:18" x14ac:dyDescent="0.2">
      <c r="A101" s="3">
        <v>100</v>
      </c>
      <c r="B101" s="34" t="s">
        <v>1091</v>
      </c>
      <c r="C101" s="1" t="s">
        <v>180</v>
      </c>
      <c r="D101" s="1" t="s">
        <v>246</v>
      </c>
      <c r="E101" s="37">
        <f t="shared" si="2"/>
        <v>0</v>
      </c>
      <c r="G101">
        <f>IFERROR(VLOOKUP(B101,Tornik!$P$2:$R$40,3,FALSE),0)</f>
        <v>0</v>
      </c>
      <c r="H101">
        <f t="shared" si="3"/>
        <v>0</v>
      </c>
      <c r="I101">
        <f>IFERROR(VLOOKUP(B101,Durmitor!$L$2:$N$40,3,FALSE),0)</f>
        <v>0</v>
      </c>
      <c r="P101" s="26">
        <f>IFERROR(VLOOKUP(B101,'UT Midžor'!$Q$2:$S$40,3,FALSE),0)</f>
        <v>0</v>
      </c>
      <c r="Q101" s="26">
        <f>IFERROR(VLOOKUP(B101,'UT Kopren'!$Q$2:$S$40,3,FALSE),0)</f>
        <v>0</v>
      </c>
      <c r="R101" s="26">
        <f>IFERROR(VLOOKUP(B101,'UT Dupljak'!$Q$2:$S$40,3,FALSE),0)</f>
        <v>0</v>
      </c>
    </row>
    <row r="102" spans="1:18" x14ac:dyDescent="0.2">
      <c r="A102" s="3">
        <v>101</v>
      </c>
      <c r="B102" s="34" t="s">
        <v>1333</v>
      </c>
      <c r="C102" s="1" t="s">
        <v>180</v>
      </c>
      <c r="D102" s="1" t="s">
        <v>246</v>
      </c>
      <c r="E102" s="37">
        <f t="shared" si="2"/>
        <v>0</v>
      </c>
      <c r="G102">
        <f>IFERROR(VLOOKUP(B102,Tornik!$P$2:$R$40,3,FALSE),0)</f>
        <v>0</v>
      </c>
      <c r="H102">
        <f t="shared" si="3"/>
        <v>0</v>
      </c>
      <c r="I102">
        <f>IFERROR(VLOOKUP(B102,Durmitor!$L$2:$N$40,3,FALSE),0)</f>
        <v>0</v>
      </c>
      <c r="P102" s="26">
        <f>IFERROR(VLOOKUP(B102,'UT Midžor'!$Q$2:$S$40,3,FALSE),0)</f>
        <v>0</v>
      </c>
      <c r="Q102" s="26">
        <f>IFERROR(VLOOKUP(B102,'UT Kopren'!$Q$2:$S$40,3,FALSE),0)</f>
        <v>0</v>
      </c>
      <c r="R102" s="26">
        <f>IFERROR(VLOOKUP(B102,'UT Dupljak'!$Q$2:$S$40,3,FALSE),0)</f>
        <v>0</v>
      </c>
    </row>
    <row r="103" spans="1:18" x14ac:dyDescent="0.2">
      <c r="A103" s="3">
        <v>102</v>
      </c>
      <c r="B103" s="34" t="s">
        <v>1334</v>
      </c>
      <c r="C103" s="1" t="s">
        <v>180</v>
      </c>
      <c r="D103" s="1" t="s">
        <v>246</v>
      </c>
      <c r="E103" s="37">
        <f t="shared" si="2"/>
        <v>0</v>
      </c>
      <c r="G103">
        <f>IFERROR(VLOOKUP(B103,Tornik!$P$2:$R$40,3,FALSE),0)</f>
        <v>0</v>
      </c>
      <c r="H103">
        <f t="shared" si="3"/>
        <v>0</v>
      </c>
      <c r="I103">
        <f>IFERROR(VLOOKUP(B103,Durmitor!$L$2:$N$40,3,FALSE),0)</f>
        <v>0</v>
      </c>
      <c r="P103" s="26">
        <f>IFERROR(VLOOKUP(B103,'UT Midžor'!$Q$2:$S$40,3,FALSE),0)</f>
        <v>0</v>
      </c>
      <c r="Q103" s="26">
        <f>IFERROR(VLOOKUP(B103,'UT Kopren'!$Q$2:$S$40,3,FALSE),0)</f>
        <v>0</v>
      </c>
      <c r="R103" s="26">
        <f>IFERROR(VLOOKUP(B103,'UT Dupljak'!$Q$2:$S$40,3,FALSE),0)</f>
        <v>0</v>
      </c>
    </row>
    <row r="104" spans="1:18" x14ac:dyDescent="0.2">
      <c r="A104" s="3">
        <v>103</v>
      </c>
      <c r="B104" s="34" t="s">
        <v>1335</v>
      </c>
      <c r="C104" s="1" t="s">
        <v>180</v>
      </c>
      <c r="D104" s="1" t="s">
        <v>246</v>
      </c>
      <c r="E104" s="37">
        <f t="shared" si="2"/>
        <v>0</v>
      </c>
      <c r="G104">
        <f>IFERROR(VLOOKUP(B104,Tornik!$P$2:$R$40,3,FALSE),0)</f>
        <v>0</v>
      </c>
      <c r="H104">
        <f t="shared" si="3"/>
        <v>0</v>
      </c>
      <c r="I104">
        <f>IFERROR(VLOOKUP(B104,Durmitor!$L$2:$N$40,3,FALSE),0)</f>
        <v>0</v>
      </c>
      <c r="P104" s="26">
        <f>IFERROR(VLOOKUP(B104,'UT Midžor'!$Q$2:$S$40,3,FALSE),0)</f>
        <v>0</v>
      </c>
      <c r="Q104" s="26">
        <f>IFERROR(VLOOKUP(B104,'UT Kopren'!$Q$2:$S$40,3,FALSE),0)</f>
        <v>0</v>
      </c>
      <c r="R104" s="26">
        <f>IFERROR(VLOOKUP(B104,'UT Dupljak'!$Q$2:$S$40,3,FALSE),0)</f>
        <v>0</v>
      </c>
    </row>
    <row r="105" spans="1:18" x14ac:dyDescent="0.2">
      <c r="A105" s="3">
        <v>104</v>
      </c>
      <c r="B105" s="34" t="s">
        <v>1336</v>
      </c>
      <c r="C105" s="1" t="s">
        <v>180</v>
      </c>
      <c r="D105" s="1" t="s">
        <v>246</v>
      </c>
      <c r="E105" s="37">
        <f t="shared" si="2"/>
        <v>0</v>
      </c>
      <c r="G105">
        <f>IFERROR(VLOOKUP(B105,Tornik!$P$2:$R$40,3,FALSE),0)</f>
        <v>0</v>
      </c>
      <c r="H105">
        <f t="shared" si="3"/>
        <v>0</v>
      </c>
      <c r="I105">
        <f>IFERROR(VLOOKUP(B105,Durmitor!$L$2:$N$40,3,FALSE),0)</f>
        <v>0</v>
      </c>
      <c r="P105" s="26">
        <f>IFERROR(VLOOKUP(B105,'UT Midžor'!$Q$2:$S$40,3,FALSE),0)</f>
        <v>0</v>
      </c>
      <c r="Q105" s="26">
        <f>IFERROR(VLOOKUP(B105,'UT Kopren'!$Q$2:$S$40,3,FALSE),0)</f>
        <v>0</v>
      </c>
      <c r="R105" s="26">
        <f>IFERROR(VLOOKUP(B105,'UT Dupljak'!$Q$2:$S$40,3,FALSE),0)</f>
        <v>0</v>
      </c>
    </row>
    <row r="106" spans="1:18" x14ac:dyDescent="0.2">
      <c r="A106" s="3">
        <v>105</v>
      </c>
      <c r="B106" s="34" t="s">
        <v>1337</v>
      </c>
      <c r="C106" s="1" t="s">
        <v>180</v>
      </c>
      <c r="D106" s="1" t="s">
        <v>246</v>
      </c>
      <c r="E106" s="37">
        <f t="shared" si="2"/>
        <v>0</v>
      </c>
      <c r="G106">
        <f>IFERROR(VLOOKUP(B106,Tornik!$P$2:$R$40,3,FALSE),0)</f>
        <v>0</v>
      </c>
      <c r="H106">
        <f t="shared" si="3"/>
        <v>0</v>
      </c>
      <c r="I106">
        <f>IFERROR(VLOOKUP(B106,Durmitor!$L$2:$N$40,3,FALSE),0)</f>
        <v>0</v>
      </c>
      <c r="P106" s="26">
        <f>IFERROR(VLOOKUP(B106,'UT Midžor'!$Q$2:$S$40,3,FALSE),0)</f>
        <v>0</v>
      </c>
      <c r="Q106" s="26">
        <f>IFERROR(VLOOKUP(B106,'UT Kopren'!$Q$2:$S$40,3,FALSE),0)</f>
        <v>0</v>
      </c>
      <c r="R106" s="26">
        <f>IFERROR(VLOOKUP(B106,'UT Dupljak'!$Q$2:$S$40,3,FALSE),0)</f>
        <v>0</v>
      </c>
    </row>
    <row r="107" spans="1:18" x14ac:dyDescent="0.2">
      <c r="A107" s="3">
        <v>106</v>
      </c>
      <c r="B107" s="34" t="s">
        <v>1338</v>
      </c>
      <c r="C107" s="1" t="s">
        <v>180</v>
      </c>
      <c r="D107" s="1" t="s">
        <v>246</v>
      </c>
      <c r="E107" s="37">
        <f t="shared" si="2"/>
        <v>0</v>
      </c>
      <c r="G107">
        <f>IFERROR(VLOOKUP(B107,Tornik!$P$2:$R$40,3,FALSE),0)</f>
        <v>0</v>
      </c>
      <c r="H107">
        <f t="shared" si="3"/>
        <v>0</v>
      </c>
      <c r="I107">
        <f>IFERROR(VLOOKUP(B107,Durmitor!$L$2:$N$40,3,FALSE),0)</f>
        <v>0</v>
      </c>
      <c r="P107" s="26">
        <f>IFERROR(VLOOKUP(B107,'UT Midžor'!$Q$2:$S$40,3,FALSE),0)</f>
        <v>0</v>
      </c>
      <c r="Q107" s="26">
        <f>IFERROR(VLOOKUP(B107,'UT Kopren'!$Q$2:$S$40,3,FALSE),0)</f>
        <v>0</v>
      </c>
      <c r="R107" s="26">
        <f>IFERROR(VLOOKUP(B107,'UT Dupljak'!$Q$2:$S$40,3,FALSE),0)</f>
        <v>0</v>
      </c>
    </row>
    <row r="108" spans="1:18" x14ac:dyDescent="0.2">
      <c r="A108" s="3">
        <v>107</v>
      </c>
      <c r="B108" s="34" t="s">
        <v>1226</v>
      </c>
      <c r="C108" s="1" t="s">
        <v>180</v>
      </c>
      <c r="D108" s="1" t="s">
        <v>246</v>
      </c>
      <c r="E108" s="37">
        <f t="shared" si="2"/>
        <v>0</v>
      </c>
      <c r="G108">
        <f>IFERROR(VLOOKUP(B108,Tornik!$P$2:$R$40,3,FALSE),0)</f>
        <v>0</v>
      </c>
      <c r="H108">
        <f t="shared" si="3"/>
        <v>0</v>
      </c>
      <c r="I108">
        <f>IFERROR(VLOOKUP(B108,Durmitor!$L$2:$N$40,3,FALSE),0)</f>
        <v>0</v>
      </c>
      <c r="P108" s="26">
        <f>IFERROR(VLOOKUP(B108,'UT Midžor'!$Q$2:$S$40,3,FALSE),0)</f>
        <v>0</v>
      </c>
      <c r="Q108" s="26">
        <f>IFERROR(VLOOKUP(B108,'UT Kopren'!$Q$2:$S$40,3,FALSE),0)</f>
        <v>0</v>
      </c>
      <c r="R108" s="26">
        <f>IFERROR(VLOOKUP(B108,'UT Dupljak'!$Q$2:$S$40,3,FALSE),0)</f>
        <v>0</v>
      </c>
    </row>
    <row r="109" spans="1:18" x14ac:dyDescent="0.2">
      <c r="A109" s="3">
        <v>108</v>
      </c>
      <c r="B109" s="34" t="s">
        <v>1339</v>
      </c>
      <c r="C109" s="1" t="s">
        <v>180</v>
      </c>
      <c r="D109" s="1" t="s">
        <v>246</v>
      </c>
      <c r="E109" s="37">
        <f t="shared" si="2"/>
        <v>0</v>
      </c>
      <c r="G109">
        <f>IFERROR(VLOOKUP(B109,Tornik!$P$2:$R$40,3,FALSE),0)</f>
        <v>0</v>
      </c>
      <c r="H109">
        <f t="shared" si="3"/>
        <v>0</v>
      </c>
      <c r="I109">
        <f>IFERROR(VLOOKUP(B109,Durmitor!$L$2:$N$40,3,FALSE),0)</f>
        <v>0</v>
      </c>
      <c r="P109" s="26">
        <f>IFERROR(VLOOKUP(B109,'UT Midžor'!$Q$2:$S$40,3,FALSE),0)</f>
        <v>0</v>
      </c>
      <c r="Q109" s="26">
        <f>IFERROR(VLOOKUP(B109,'UT Kopren'!$Q$2:$S$40,3,FALSE),0)</f>
        <v>0</v>
      </c>
      <c r="R109" s="26">
        <f>IFERROR(VLOOKUP(B109,'UT Dupljak'!$Q$2:$S$40,3,FALSE),0)</f>
        <v>0</v>
      </c>
    </row>
    <row r="110" spans="1:18" x14ac:dyDescent="0.2">
      <c r="A110" s="3">
        <v>109</v>
      </c>
      <c r="B110" s="34" t="s">
        <v>1340</v>
      </c>
      <c r="C110" s="1" t="s">
        <v>180</v>
      </c>
      <c r="D110" s="1" t="s">
        <v>246</v>
      </c>
      <c r="E110" s="37">
        <f t="shared" si="2"/>
        <v>0</v>
      </c>
      <c r="G110">
        <f>IFERROR(VLOOKUP(B110,Tornik!$P$2:$R$40,3,FALSE),0)</f>
        <v>0</v>
      </c>
      <c r="H110">
        <f t="shared" si="3"/>
        <v>0</v>
      </c>
      <c r="I110">
        <f>IFERROR(VLOOKUP(B110,Durmitor!$L$2:$N$40,3,FALSE),0)</f>
        <v>0</v>
      </c>
      <c r="P110" s="26">
        <f>IFERROR(VLOOKUP(B110,'UT Midžor'!$Q$2:$S$40,3,FALSE),0)</f>
        <v>0</v>
      </c>
      <c r="Q110" s="26">
        <f>IFERROR(VLOOKUP(B110,'UT Kopren'!$Q$2:$S$40,3,FALSE),0)</f>
        <v>0</v>
      </c>
      <c r="R110" s="26">
        <f>IFERROR(VLOOKUP(B110,'UT Dupljak'!$Q$2:$S$40,3,FALSE),0)</f>
        <v>0</v>
      </c>
    </row>
    <row r="111" spans="1:18" x14ac:dyDescent="0.2">
      <c r="A111" s="3">
        <v>110</v>
      </c>
      <c r="B111" s="34" t="s">
        <v>1342</v>
      </c>
      <c r="C111" s="1" t="s">
        <v>180</v>
      </c>
      <c r="D111" s="1" t="s">
        <v>246</v>
      </c>
      <c r="E111" s="37">
        <f t="shared" si="2"/>
        <v>0</v>
      </c>
      <c r="G111">
        <f>IFERROR(VLOOKUP(B111,Tornik!$P$2:$R$40,3,FALSE),0)</f>
        <v>0</v>
      </c>
      <c r="H111">
        <f t="shared" si="3"/>
        <v>0</v>
      </c>
      <c r="I111">
        <f>IFERROR(VLOOKUP(B111,Durmitor!$L$2:$N$40,3,FALSE),0)</f>
        <v>0</v>
      </c>
      <c r="P111" s="26">
        <f>IFERROR(VLOOKUP(B111,'UT Midžor'!$Q$2:$S$40,3,FALSE),0)</f>
        <v>0</v>
      </c>
      <c r="Q111" s="26">
        <f>IFERROR(VLOOKUP(B111,'UT Kopren'!$Q$2:$S$40,3,FALSE),0)</f>
        <v>0</v>
      </c>
      <c r="R111" s="26">
        <f>IFERROR(VLOOKUP(B111,'UT Dupljak'!$Q$2:$S$40,3,FALSE),0)</f>
        <v>0</v>
      </c>
    </row>
    <row r="112" spans="1:18" x14ac:dyDescent="0.2">
      <c r="A112" s="3">
        <v>111</v>
      </c>
      <c r="B112" s="34" t="s">
        <v>1343</v>
      </c>
      <c r="C112" s="1" t="s">
        <v>180</v>
      </c>
      <c r="D112" s="1" t="s">
        <v>246</v>
      </c>
      <c r="E112" s="37">
        <f t="shared" si="2"/>
        <v>0</v>
      </c>
      <c r="G112">
        <f>IFERROR(VLOOKUP(B112,Tornik!$P$2:$R$40,3,FALSE),0)</f>
        <v>0</v>
      </c>
      <c r="H112">
        <f t="shared" si="3"/>
        <v>0</v>
      </c>
      <c r="I112">
        <f>IFERROR(VLOOKUP(B112,Durmitor!$L$2:$N$40,3,FALSE),0)</f>
        <v>0</v>
      </c>
      <c r="P112" s="26">
        <f>IFERROR(VLOOKUP(B112,'UT Midžor'!$Q$2:$S$40,3,FALSE),0)</f>
        <v>0</v>
      </c>
      <c r="Q112" s="26">
        <f>IFERROR(VLOOKUP(B112,'UT Kopren'!$Q$2:$S$40,3,FALSE),0)</f>
        <v>0</v>
      </c>
      <c r="R112" s="26">
        <f>IFERROR(VLOOKUP(B112,'UT Dupljak'!$Q$2:$S$40,3,FALSE),0)</f>
        <v>0</v>
      </c>
    </row>
    <row r="113" spans="1:18" x14ac:dyDescent="0.2">
      <c r="A113" s="3">
        <v>112</v>
      </c>
      <c r="B113" s="34" t="s">
        <v>1344</v>
      </c>
      <c r="C113" s="1" t="s">
        <v>180</v>
      </c>
      <c r="D113" s="1" t="s">
        <v>246</v>
      </c>
      <c r="E113" s="37">
        <f t="shared" si="2"/>
        <v>0</v>
      </c>
      <c r="G113">
        <f>IFERROR(VLOOKUP(B113,Tornik!$P$2:$R$40,3,FALSE),0)</f>
        <v>0</v>
      </c>
      <c r="H113">
        <f t="shared" si="3"/>
        <v>0</v>
      </c>
      <c r="I113">
        <f>IFERROR(VLOOKUP(B113,Durmitor!$L$2:$N$40,3,FALSE),0)</f>
        <v>0</v>
      </c>
      <c r="P113" s="26">
        <f>IFERROR(VLOOKUP(B113,'UT Midžor'!$Q$2:$S$40,3,FALSE),0)</f>
        <v>0</v>
      </c>
      <c r="Q113" s="26">
        <f>IFERROR(VLOOKUP(B113,'UT Kopren'!$Q$2:$S$40,3,FALSE),0)</f>
        <v>0</v>
      </c>
      <c r="R113" s="26">
        <f>IFERROR(VLOOKUP(B113,'UT Dupljak'!$Q$2:$S$40,3,FALSE),0)</f>
        <v>0</v>
      </c>
    </row>
    <row r="114" spans="1:18" x14ac:dyDescent="0.2">
      <c r="A114" s="3">
        <v>113</v>
      </c>
      <c r="B114" s="34" t="s">
        <v>1345</v>
      </c>
      <c r="C114" s="1" t="s">
        <v>180</v>
      </c>
      <c r="D114" s="1" t="s">
        <v>246</v>
      </c>
      <c r="E114" s="37">
        <f t="shared" si="2"/>
        <v>0</v>
      </c>
      <c r="G114">
        <f>IFERROR(VLOOKUP(B114,Tornik!$P$2:$R$40,3,FALSE),0)</f>
        <v>0</v>
      </c>
      <c r="H114">
        <f t="shared" si="3"/>
        <v>0</v>
      </c>
      <c r="I114">
        <f>IFERROR(VLOOKUP(B114,Durmitor!$L$2:$N$40,3,FALSE),0)</f>
        <v>0</v>
      </c>
      <c r="P114" s="26">
        <f>IFERROR(VLOOKUP(B114,'UT Midžor'!$Q$2:$S$40,3,FALSE),0)</f>
        <v>0</v>
      </c>
      <c r="Q114" s="26">
        <f>IFERROR(VLOOKUP(B114,'UT Kopren'!$Q$2:$S$40,3,FALSE),0)</f>
        <v>0</v>
      </c>
      <c r="R114" s="26">
        <f>IFERROR(VLOOKUP(B114,'UT Dupljak'!$Q$2:$S$40,3,FALSE),0)</f>
        <v>0</v>
      </c>
    </row>
    <row r="115" spans="1:18" x14ac:dyDescent="0.2">
      <c r="A115" s="3">
        <v>114</v>
      </c>
      <c r="B115" s="34" t="s">
        <v>1346</v>
      </c>
      <c r="C115" s="1" t="s">
        <v>180</v>
      </c>
      <c r="D115" s="1" t="s">
        <v>246</v>
      </c>
      <c r="E115" s="37">
        <f t="shared" si="2"/>
        <v>0</v>
      </c>
      <c r="G115">
        <f>IFERROR(VLOOKUP(B115,Tornik!$P$2:$R$40,3,FALSE),0)</f>
        <v>0</v>
      </c>
      <c r="H115">
        <f t="shared" si="3"/>
        <v>0</v>
      </c>
      <c r="I115">
        <f>IFERROR(VLOOKUP(B115,Durmitor!$L$2:$N$40,3,FALSE),0)</f>
        <v>0</v>
      </c>
      <c r="P115" s="26">
        <f>IFERROR(VLOOKUP(B115,'UT Midžor'!$Q$2:$S$40,3,FALSE),0)</f>
        <v>0</v>
      </c>
      <c r="Q115" s="26">
        <f>IFERROR(VLOOKUP(B115,'UT Kopren'!$Q$2:$S$40,3,FALSE),0)</f>
        <v>0</v>
      </c>
      <c r="R115" s="26">
        <f>IFERROR(VLOOKUP(B115,'UT Dupljak'!$Q$2:$S$40,3,FALSE),0)</f>
        <v>0</v>
      </c>
    </row>
    <row r="116" spans="1:18" x14ac:dyDescent="0.2">
      <c r="A116" s="3">
        <v>115</v>
      </c>
      <c r="B116" s="34" t="s">
        <v>1347</v>
      </c>
      <c r="C116" s="1" t="s">
        <v>180</v>
      </c>
      <c r="D116" s="1" t="s">
        <v>246</v>
      </c>
      <c r="E116" s="37">
        <f t="shared" si="2"/>
        <v>0</v>
      </c>
      <c r="G116">
        <f>IFERROR(VLOOKUP(B116,Tornik!$P$2:$R$40,3,FALSE),0)</f>
        <v>0</v>
      </c>
      <c r="H116">
        <f t="shared" si="3"/>
        <v>0</v>
      </c>
      <c r="I116">
        <f>IFERROR(VLOOKUP(B116,Durmitor!$L$2:$N$40,3,FALSE),0)</f>
        <v>0</v>
      </c>
      <c r="P116" s="26">
        <f>IFERROR(VLOOKUP(B116,'UT Midžor'!$Q$2:$S$40,3,FALSE),0)</f>
        <v>0</v>
      </c>
      <c r="Q116" s="26">
        <f>IFERROR(VLOOKUP(B116,'UT Kopren'!$Q$2:$S$40,3,FALSE),0)</f>
        <v>0</v>
      </c>
      <c r="R116" s="26">
        <f>IFERROR(VLOOKUP(B116,'UT Dupljak'!$Q$2:$S$40,3,FALSE),0)</f>
        <v>0</v>
      </c>
    </row>
    <row r="117" spans="1:18" x14ac:dyDescent="0.2">
      <c r="A117" s="3">
        <v>116</v>
      </c>
      <c r="B117" s="34" t="s">
        <v>1348</v>
      </c>
      <c r="C117" s="1" t="s">
        <v>180</v>
      </c>
      <c r="D117" s="1" t="s">
        <v>246</v>
      </c>
      <c r="E117" s="37">
        <f t="shared" si="2"/>
        <v>0</v>
      </c>
      <c r="G117">
        <f>IFERROR(VLOOKUP(B117,Tornik!$P$2:$R$40,3,FALSE),0)</f>
        <v>0</v>
      </c>
      <c r="H117">
        <f t="shared" si="3"/>
        <v>0</v>
      </c>
      <c r="I117">
        <f>IFERROR(VLOOKUP(B117,Durmitor!$L$2:$N$40,3,FALSE),0)</f>
        <v>0</v>
      </c>
      <c r="P117" s="26">
        <f>IFERROR(VLOOKUP(B117,'UT Midžor'!$Q$2:$S$40,3,FALSE),0)</f>
        <v>0</v>
      </c>
      <c r="Q117" s="26">
        <f>IFERROR(VLOOKUP(B117,'UT Kopren'!$Q$2:$S$40,3,FALSE),0)</f>
        <v>0</v>
      </c>
      <c r="R117" s="26">
        <f>IFERROR(VLOOKUP(B117,'UT Dupljak'!$Q$2:$S$40,3,FALSE),0)</f>
        <v>0</v>
      </c>
    </row>
    <row r="118" spans="1:18" x14ac:dyDescent="0.2">
      <c r="A118" s="3">
        <v>117</v>
      </c>
      <c r="B118" s="34" t="s">
        <v>1349</v>
      </c>
      <c r="C118" s="1" t="s">
        <v>180</v>
      </c>
      <c r="D118" s="1" t="s">
        <v>246</v>
      </c>
      <c r="E118" s="37">
        <f t="shared" si="2"/>
        <v>0</v>
      </c>
      <c r="G118">
        <f>IFERROR(VLOOKUP(B118,Tornik!$P$2:$R$40,3,FALSE),0)</f>
        <v>0</v>
      </c>
      <c r="H118">
        <f t="shared" si="3"/>
        <v>0</v>
      </c>
      <c r="I118">
        <f>IFERROR(VLOOKUP(B118,Durmitor!$L$2:$N$40,3,FALSE),0)</f>
        <v>0</v>
      </c>
      <c r="P118" s="26">
        <f>IFERROR(VLOOKUP(B118,'UT Midžor'!$Q$2:$S$40,3,FALSE),0)</f>
        <v>0</v>
      </c>
      <c r="Q118" s="26">
        <f>IFERROR(VLOOKUP(B118,'UT Kopren'!$Q$2:$S$40,3,FALSE),0)</f>
        <v>0</v>
      </c>
      <c r="R118" s="26">
        <f>IFERROR(VLOOKUP(B118,'UT Dupljak'!$Q$2:$S$40,3,FALSE),0)</f>
        <v>0</v>
      </c>
    </row>
    <row r="119" spans="1:18" x14ac:dyDescent="0.2">
      <c r="A119" s="3">
        <v>118</v>
      </c>
      <c r="B119" s="34" t="s">
        <v>1350</v>
      </c>
      <c r="C119" s="1" t="s">
        <v>180</v>
      </c>
      <c r="D119" s="1" t="s">
        <v>246</v>
      </c>
      <c r="E119" s="37">
        <f t="shared" si="2"/>
        <v>0</v>
      </c>
      <c r="G119">
        <f>IFERROR(VLOOKUP(B119,Tornik!$P$2:$R$40,3,FALSE),0)</f>
        <v>0</v>
      </c>
      <c r="H119">
        <f t="shared" si="3"/>
        <v>0</v>
      </c>
      <c r="I119">
        <f>IFERROR(VLOOKUP(B119,Durmitor!$L$2:$N$40,3,FALSE),0)</f>
        <v>0</v>
      </c>
      <c r="P119" s="26">
        <f>IFERROR(VLOOKUP(B119,'UT Midžor'!$Q$2:$S$40,3,FALSE),0)</f>
        <v>0</v>
      </c>
      <c r="Q119" s="26">
        <f>IFERROR(VLOOKUP(B119,'UT Kopren'!$Q$2:$S$40,3,FALSE),0)</f>
        <v>0</v>
      </c>
      <c r="R119" s="26">
        <f>IFERROR(VLOOKUP(B119,'UT Dupljak'!$Q$2:$S$40,3,FALSE),0)</f>
        <v>0</v>
      </c>
    </row>
    <row r="120" spans="1:18" x14ac:dyDescent="0.2">
      <c r="A120" s="3">
        <v>119</v>
      </c>
      <c r="B120" s="34" t="s">
        <v>1231</v>
      </c>
      <c r="C120" s="1" t="s">
        <v>180</v>
      </c>
      <c r="D120" s="1" t="s">
        <v>246</v>
      </c>
      <c r="E120" s="37">
        <f t="shared" si="2"/>
        <v>0</v>
      </c>
      <c r="G120">
        <f>IFERROR(VLOOKUP(B120,Tornik!$P$2:$R$40,3,FALSE),0)</f>
        <v>0</v>
      </c>
      <c r="H120">
        <f t="shared" si="3"/>
        <v>0</v>
      </c>
      <c r="I120">
        <f>IFERROR(VLOOKUP(B120,Durmitor!$L$2:$N$40,3,FALSE),0)</f>
        <v>0</v>
      </c>
      <c r="P120" s="26">
        <f>IFERROR(VLOOKUP(B120,'UT Midžor'!$Q$2:$S$40,3,FALSE),0)</f>
        <v>0</v>
      </c>
      <c r="Q120" s="26">
        <f>IFERROR(VLOOKUP(B120,'UT Kopren'!$Q$2:$S$40,3,FALSE),0)</f>
        <v>0</v>
      </c>
      <c r="R120" s="26">
        <f>IFERROR(VLOOKUP(B120,'UT Dupljak'!$Q$2:$S$40,3,FALSE),0)</f>
        <v>0</v>
      </c>
    </row>
    <row r="121" spans="1:18" x14ac:dyDescent="0.2">
      <c r="A121" s="3">
        <v>120</v>
      </c>
      <c r="B121" s="34" t="s">
        <v>1351</v>
      </c>
      <c r="C121" s="1" t="s">
        <v>180</v>
      </c>
      <c r="D121" s="1" t="s">
        <v>246</v>
      </c>
      <c r="E121" s="37">
        <f t="shared" si="2"/>
        <v>0</v>
      </c>
      <c r="G121">
        <f>IFERROR(VLOOKUP(B121,Tornik!$P$2:$R$40,3,FALSE),0)</f>
        <v>0</v>
      </c>
      <c r="H121">
        <f t="shared" si="3"/>
        <v>0</v>
      </c>
      <c r="I121">
        <f>IFERROR(VLOOKUP(B121,Durmitor!$L$2:$N$40,3,FALSE),0)</f>
        <v>0</v>
      </c>
      <c r="P121" s="26">
        <f>IFERROR(VLOOKUP(B121,'UT Midžor'!$Q$2:$S$40,3,FALSE),0)</f>
        <v>0</v>
      </c>
      <c r="Q121" s="26">
        <f>IFERROR(VLOOKUP(B121,'UT Kopren'!$Q$2:$S$40,3,FALSE),0)</f>
        <v>0</v>
      </c>
      <c r="R121" s="26">
        <f>IFERROR(VLOOKUP(B121,'UT Dupljak'!$Q$2:$S$40,3,FALSE),0)</f>
        <v>0</v>
      </c>
    </row>
    <row r="122" spans="1:18" x14ac:dyDescent="0.2">
      <c r="A122" s="3">
        <v>121</v>
      </c>
      <c r="B122" s="34" t="s">
        <v>1352</v>
      </c>
      <c r="C122" s="1" t="s">
        <v>180</v>
      </c>
      <c r="D122" s="1" t="s">
        <v>246</v>
      </c>
      <c r="E122" s="37">
        <f t="shared" si="2"/>
        <v>0</v>
      </c>
      <c r="G122">
        <f>IFERROR(VLOOKUP(B122,Tornik!$P$2:$R$40,3,FALSE),0)</f>
        <v>0</v>
      </c>
      <c r="H122">
        <f t="shared" si="3"/>
        <v>0</v>
      </c>
      <c r="I122">
        <f>IFERROR(VLOOKUP(B122,Durmitor!$L$2:$N$40,3,FALSE),0)</f>
        <v>0</v>
      </c>
      <c r="P122" s="26">
        <f>IFERROR(VLOOKUP(B122,'UT Midžor'!$Q$2:$S$40,3,FALSE),0)</f>
        <v>0</v>
      </c>
      <c r="Q122" s="26">
        <f>IFERROR(VLOOKUP(B122,'UT Kopren'!$Q$2:$S$40,3,FALSE),0)</f>
        <v>0</v>
      </c>
      <c r="R122" s="26">
        <f>IFERROR(VLOOKUP(B122,'UT Dupljak'!$Q$2:$S$40,3,FALSE),0)</f>
        <v>0</v>
      </c>
    </row>
    <row r="123" spans="1:18" x14ac:dyDescent="0.2">
      <c r="A123" s="3">
        <v>122</v>
      </c>
      <c r="B123" s="34" t="s">
        <v>1129</v>
      </c>
      <c r="C123" s="1" t="s">
        <v>180</v>
      </c>
      <c r="D123" s="1" t="s">
        <v>378</v>
      </c>
      <c r="E123" s="37">
        <f t="shared" si="2"/>
        <v>0</v>
      </c>
      <c r="G123">
        <f>IFERROR(VLOOKUP(B123,Tornik!$P$2:$R$40,3,FALSE),0)</f>
        <v>0</v>
      </c>
      <c r="H123">
        <f t="shared" si="3"/>
        <v>0</v>
      </c>
      <c r="I123">
        <f>IFERROR(VLOOKUP(B123,Durmitor!$L$2:$N$40,3,FALSE),0)</f>
        <v>0</v>
      </c>
      <c r="P123" s="26">
        <f>IFERROR(VLOOKUP(B123,'UT Midžor'!$Q$2:$S$40,3,FALSE),0)</f>
        <v>0</v>
      </c>
      <c r="Q123" s="26">
        <f>IFERROR(VLOOKUP(B123,'UT Kopren'!$Q$2:$S$40,3,FALSE),0)</f>
        <v>0</v>
      </c>
      <c r="R123" s="26">
        <f>IFERROR(VLOOKUP(B123,'UT Dupljak'!$Q$2:$S$40,3,FALSE),0)</f>
        <v>0</v>
      </c>
    </row>
    <row r="124" spans="1:18" x14ac:dyDescent="0.2">
      <c r="A124" s="3">
        <v>123</v>
      </c>
      <c r="B124" s="34" t="s">
        <v>1130</v>
      </c>
      <c r="C124" s="1" t="s">
        <v>180</v>
      </c>
      <c r="D124" s="1" t="s">
        <v>246</v>
      </c>
      <c r="E124" s="37">
        <f t="shared" si="2"/>
        <v>0</v>
      </c>
      <c r="G124">
        <f>IFERROR(VLOOKUP(B124,Tornik!$P$2:$R$40,3,FALSE),0)</f>
        <v>0</v>
      </c>
      <c r="H124">
        <f t="shared" si="3"/>
        <v>0</v>
      </c>
      <c r="I124">
        <f>IFERROR(VLOOKUP(B124,Durmitor!$L$2:$N$40,3,FALSE),0)</f>
        <v>0</v>
      </c>
      <c r="P124" s="26">
        <f>IFERROR(VLOOKUP(B124,'UT Midžor'!$Q$2:$S$40,3,FALSE),0)</f>
        <v>0</v>
      </c>
      <c r="Q124" s="26">
        <f>IFERROR(VLOOKUP(B124,'UT Kopren'!$Q$2:$S$40,3,FALSE),0)</f>
        <v>0</v>
      </c>
      <c r="R124" s="26">
        <f>IFERROR(VLOOKUP(B124,'UT Dupljak'!$Q$2:$S$40,3,FALSE),0)</f>
        <v>0</v>
      </c>
    </row>
    <row r="125" spans="1:18" x14ac:dyDescent="0.2">
      <c r="A125" s="3">
        <v>124</v>
      </c>
      <c r="B125" s="34" t="s">
        <v>1131</v>
      </c>
      <c r="C125" s="1" t="s">
        <v>180</v>
      </c>
      <c r="D125" s="1" t="s">
        <v>246</v>
      </c>
      <c r="E125" s="37">
        <f t="shared" si="2"/>
        <v>0</v>
      </c>
      <c r="G125">
        <f>IFERROR(VLOOKUP(B125,Tornik!$P$2:$R$40,3,FALSE),0)</f>
        <v>0</v>
      </c>
      <c r="H125">
        <f t="shared" si="3"/>
        <v>0</v>
      </c>
      <c r="I125">
        <f>IFERROR(VLOOKUP(B125,Durmitor!$L$2:$N$40,3,FALSE),0)</f>
        <v>0</v>
      </c>
      <c r="P125" s="26">
        <f>IFERROR(VLOOKUP(B125,'UT Midžor'!$Q$2:$S$40,3,FALSE),0)</f>
        <v>0</v>
      </c>
      <c r="Q125" s="26">
        <f>IFERROR(VLOOKUP(B125,'UT Kopren'!$Q$2:$S$40,3,FALSE),0)</f>
        <v>0</v>
      </c>
      <c r="R125" s="26">
        <f>IFERROR(VLOOKUP(B125,'UT Dupljak'!$Q$2:$S$40,3,FALSE),0)</f>
        <v>0</v>
      </c>
    </row>
    <row r="126" spans="1:18" x14ac:dyDescent="0.2">
      <c r="A126" s="3">
        <v>125</v>
      </c>
      <c r="B126" s="34" t="s">
        <v>1132</v>
      </c>
      <c r="C126" s="1" t="s">
        <v>180</v>
      </c>
      <c r="D126" s="1" t="s">
        <v>246</v>
      </c>
      <c r="E126" s="37">
        <f t="shared" si="2"/>
        <v>0</v>
      </c>
      <c r="G126">
        <f>IFERROR(VLOOKUP(B126,Tornik!$P$2:$R$40,3,FALSE),0)</f>
        <v>0</v>
      </c>
      <c r="H126">
        <f t="shared" si="3"/>
        <v>0</v>
      </c>
      <c r="I126">
        <f>IFERROR(VLOOKUP(B126,Durmitor!$L$2:$N$40,3,FALSE),0)</f>
        <v>0</v>
      </c>
      <c r="P126" s="26">
        <f>IFERROR(VLOOKUP(B126,'UT Midžor'!$Q$2:$S$40,3,FALSE),0)</f>
        <v>0</v>
      </c>
      <c r="Q126" s="26">
        <f>IFERROR(VLOOKUP(B126,'UT Kopren'!$Q$2:$S$40,3,FALSE),0)</f>
        <v>0</v>
      </c>
      <c r="R126" s="26">
        <f>IFERROR(VLOOKUP(B126,'UT Dupljak'!$Q$2:$S$40,3,FALSE),0)</f>
        <v>0</v>
      </c>
    </row>
    <row r="127" spans="1:18" x14ac:dyDescent="0.2">
      <c r="A127" s="3">
        <v>126</v>
      </c>
      <c r="B127" s="34" t="s">
        <v>1133</v>
      </c>
      <c r="C127" s="1" t="s">
        <v>180</v>
      </c>
      <c r="D127" s="1" t="s">
        <v>246</v>
      </c>
      <c r="E127" s="37">
        <f t="shared" si="2"/>
        <v>0</v>
      </c>
      <c r="G127">
        <f>IFERROR(VLOOKUP(B127,Tornik!$P$2:$R$40,3,FALSE),0)</f>
        <v>0</v>
      </c>
      <c r="H127">
        <f t="shared" si="3"/>
        <v>0</v>
      </c>
      <c r="I127">
        <f>IFERROR(VLOOKUP(B127,Durmitor!$L$2:$N$40,3,FALSE),0)</f>
        <v>0</v>
      </c>
      <c r="P127" s="26">
        <f>IFERROR(VLOOKUP(B127,'UT Midžor'!$Q$2:$S$40,3,FALSE),0)</f>
        <v>0</v>
      </c>
      <c r="Q127" s="26">
        <f>IFERROR(VLOOKUP(B127,'UT Kopren'!$Q$2:$S$40,3,FALSE),0)</f>
        <v>0</v>
      </c>
      <c r="R127" s="26">
        <f>IFERROR(VLOOKUP(B127,'UT Dupljak'!$Q$2:$S$40,3,FALSE),0)</f>
        <v>0</v>
      </c>
    </row>
    <row r="128" spans="1:18" x14ac:dyDescent="0.2">
      <c r="A128" s="3">
        <v>127</v>
      </c>
      <c r="B128" s="34" t="s">
        <v>1134</v>
      </c>
      <c r="C128" s="1" t="s">
        <v>180</v>
      </c>
      <c r="D128" s="1" t="s">
        <v>246</v>
      </c>
      <c r="E128" s="37">
        <f t="shared" si="2"/>
        <v>0</v>
      </c>
      <c r="G128">
        <f>IFERROR(VLOOKUP(B128,Tornik!$P$2:$R$40,3,FALSE),0)</f>
        <v>0</v>
      </c>
      <c r="H128">
        <f t="shared" si="3"/>
        <v>0</v>
      </c>
      <c r="I128">
        <f>IFERROR(VLOOKUP(B128,Durmitor!$L$2:$N$40,3,FALSE),0)</f>
        <v>0</v>
      </c>
      <c r="P128" s="26">
        <f>IFERROR(VLOOKUP(B128,'UT Midžor'!$Q$2:$S$40,3,FALSE),0)</f>
        <v>0</v>
      </c>
      <c r="Q128" s="26">
        <f>IFERROR(VLOOKUP(B128,'UT Kopren'!$Q$2:$S$40,3,FALSE),0)</f>
        <v>0</v>
      </c>
      <c r="R128" s="26">
        <f>IFERROR(VLOOKUP(B128,'UT Dupljak'!$Q$2:$S$40,3,FALSE),0)</f>
        <v>0</v>
      </c>
    </row>
    <row r="129" spans="1:18" x14ac:dyDescent="0.2">
      <c r="A129" s="3">
        <v>128</v>
      </c>
      <c r="B129" s="34" t="s">
        <v>1135</v>
      </c>
      <c r="C129" s="1" t="s">
        <v>180</v>
      </c>
      <c r="D129" s="1" t="s">
        <v>246</v>
      </c>
      <c r="E129" s="37">
        <f t="shared" si="2"/>
        <v>0</v>
      </c>
      <c r="G129">
        <f>IFERROR(VLOOKUP(B129,Tornik!$P$2:$R$40,3,FALSE),0)</f>
        <v>0</v>
      </c>
      <c r="H129">
        <f t="shared" si="3"/>
        <v>0</v>
      </c>
      <c r="I129">
        <f>IFERROR(VLOOKUP(B129,Durmitor!$L$2:$N$40,3,FALSE),0)</f>
        <v>0</v>
      </c>
      <c r="P129" s="26">
        <f>IFERROR(VLOOKUP(B129,'UT Midžor'!$Q$2:$S$40,3,FALSE),0)</f>
        <v>0</v>
      </c>
      <c r="Q129" s="26">
        <f>IFERROR(VLOOKUP(B129,'UT Kopren'!$Q$2:$S$40,3,FALSE),0)</f>
        <v>0</v>
      </c>
      <c r="R129" s="26">
        <f>IFERROR(VLOOKUP(B129,'UT Dupljak'!$Q$2:$S$40,3,FALSE),0)</f>
        <v>0</v>
      </c>
    </row>
    <row r="130" spans="1:18" x14ac:dyDescent="0.2">
      <c r="A130" s="3">
        <v>129</v>
      </c>
      <c r="B130" s="34" t="s">
        <v>1136</v>
      </c>
      <c r="C130" s="1" t="s">
        <v>180</v>
      </c>
      <c r="D130" s="1" t="s">
        <v>246</v>
      </c>
      <c r="E130" s="37">
        <f t="shared" ref="E130:E193" si="4">+G130+H130+I130</f>
        <v>0</v>
      </c>
      <c r="G130">
        <f>IFERROR(VLOOKUP(B130,Tornik!$P$2:$R$40,3,FALSE),0)</f>
        <v>0</v>
      </c>
      <c r="H130">
        <f t="shared" ref="H130:H193" si="5">SUM(P130:R130)</f>
        <v>0</v>
      </c>
      <c r="I130">
        <f>IFERROR(VLOOKUP(B130,Durmitor!$L$2:$N$40,3,FALSE),0)</f>
        <v>0</v>
      </c>
      <c r="P130" s="26">
        <f>IFERROR(VLOOKUP(B130,'UT Midžor'!$Q$2:$S$40,3,FALSE),0)</f>
        <v>0</v>
      </c>
      <c r="Q130" s="26">
        <f>IFERROR(VLOOKUP(B130,'UT Kopren'!$Q$2:$S$40,3,FALSE),0)</f>
        <v>0</v>
      </c>
      <c r="R130" s="26">
        <f>IFERROR(VLOOKUP(B130,'UT Dupljak'!$Q$2:$S$40,3,FALSE),0)</f>
        <v>0</v>
      </c>
    </row>
    <row r="131" spans="1:18" x14ac:dyDescent="0.2">
      <c r="A131" s="3">
        <v>130</v>
      </c>
      <c r="B131" s="34" t="s">
        <v>1137</v>
      </c>
      <c r="C131" s="1" t="s">
        <v>180</v>
      </c>
      <c r="D131" s="1" t="s">
        <v>246</v>
      </c>
      <c r="E131" s="37">
        <f t="shared" si="4"/>
        <v>0</v>
      </c>
      <c r="G131">
        <f>IFERROR(VLOOKUP(B131,Tornik!$P$2:$R$40,3,FALSE),0)</f>
        <v>0</v>
      </c>
      <c r="H131">
        <f t="shared" si="5"/>
        <v>0</v>
      </c>
      <c r="I131">
        <f>IFERROR(VLOOKUP(B131,Durmitor!$L$2:$N$40,3,FALSE),0)</f>
        <v>0</v>
      </c>
      <c r="P131" s="26">
        <f>IFERROR(VLOOKUP(B131,'UT Midžor'!$Q$2:$S$40,3,FALSE),0)</f>
        <v>0</v>
      </c>
      <c r="Q131" s="26">
        <f>IFERROR(VLOOKUP(B131,'UT Kopren'!$Q$2:$S$40,3,FALSE),0)</f>
        <v>0</v>
      </c>
      <c r="R131" s="26">
        <f>IFERROR(VLOOKUP(B131,'UT Dupljak'!$Q$2:$S$40,3,FALSE),0)</f>
        <v>0</v>
      </c>
    </row>
    <row r="132" spans="1:18" x14ac:dyDescent="0.2">
      <c r="A132" s="3">
        <v>131</v>
      </c>
      <c r="B132" s="34" t="s">
        <v>1139</v>
      </c>
      <c r="C132" s="1" t="s">
        <v>180</v>
      </c>
      <c r="D132" s="1" t="s">
        <v>246</v>
      </c>
      <c r="E132" s="37">
        <f t="shared" si="4"/>
        <v>0</v>
      </c>
      <c r="G132">
        <f>IFERROR(VLOOKUP(B132,Tornik!$P$2:$R$40,3,FALSE),0)</f>
        <v>0</v>
      </c>
      <c r="H132">
        <f t="shared" si="5"/>
        <v>0</v>
      </c>
      <c r="I132">
        <f>IFERROR(VLOOKUP(B132,Durmitor!$L$2:$N$40,3,FALSE),0)</f>
        <v>0</v>
      </c>
      <c r="P132" s="26">
        <f>IFERROR(VLOOKUP(B132,'UT Midžor'!$Q$2:$S$40,3,FALSE),0)</f>
        <v>0</v>
      </c>
      <c r="Q132" s="26">
        <f>IFERROR(VLOOKUP(B132,'UT Kopren'!$Q$2:$S$40,3,FALSE),0)</f>
        <v>0</v>
      </c>
      <c r="R132" s="26">
        <f>IFERROR(VLOOKUP(B132,'UT Dupljak'!$Q$2:$S$40,3,FALSE),0)</f>
        <v>0</v>
      </c>
    </row>
    <row r="133" spans="1:18" x14ac:dyDescent="0.2">
      <c r="A133" s="3">
        <v>132</v>
      </c>
      <c r="B133" s="34" t="s">
        <v>1140</v>
      </c>
      <c r="C133" s="1" t="s">
        <v>180</v>
      </c>
      <c r="D133" s="1" t="s">
        <v>246</v>
      </c>
      <c r="E133" s="37">
        <f t="shared" si="4"/>
        <v>0</v>
      </c>
      <c r="G133">
        <f>IFERROR(VLOOKUP(B133,Tornik!$P$2:$R$40,3,FALSE),0)</f>
        <v>0</v>
      </c>
      <c r="H133">
        <f t="shared" si="5"/>
        <v>0</v>
      </c>
      <c r="I133">
        <f>IFERROR(VLOOKUP(B133,Durmitor!$L$2:$N$40,3,FALSE),0)</f>
        <v>0</v>
      </c>
      <c r="P133" s="26">
        <f>IFERROR(VLOOKUP(B133,'UT Midžor'!$Q$2:$S$40,3,FALSE),0)</f>
        <v>0</v>
      </c>
      <c r="Q133" s="26">
        <f>IFERROR(VLOOKUP(B133,'UT Kopren'!$Q$2:$S$40,3,FALSE),0)</f>
        <v>0</v>
      </c>
      <c r="R133" s="26">
        <f>IFERROR(VLOOKUP(B133,'UT Dupljak'!$Q$2:$S$40,3,FALSE),0)</f>
        <v>0</v>
      </c>
    </row>
    <row r="134" spans="1:18" x14ac:dyDescent="0.2">
      <c r="A134" s="3">
        <v>133</v>
      </c>
      <c r="B134" s="34" t="s">
        <v>1141</v>
      </c>
      <c r="C134" s="1" t="s">
        <v>180</v>
      </c>
      <c r="D134" s="1" t="s">
        <v>246</v>
      </c>
      <c r="E134" s="37">
        <f t="shared" si="4"/>
        <v>0</v>
      </c>
      <c r="G134">
        <f>IFERROR(VLOOKUP(B134,Tornik!$P$2:$R$40,3,FALSE),0)</f>
        <v>0</v>
      </c>
      <c r="H134">
        <f t="shared" si="5"/>
        <v>0</v>
      </c>
      <c r="I134">
        <f>IFERROR(VLOOKUP(B134,Durmitor!$L$2:$N$40,3,FALSE),0)</f>
        <v>0</v>
      </c>
      <c r="P134" s="26">
        <f>IFERROR(VLOOKUP(B134,'UT Midžor'!$Q$2:$S$40,3,FALSE),0)</f>
        <v>0</v>
      </c>
      <c r="Q134" s="26">
        <f>IFERROR(VLOOKUP(B134,'UT Kopren'!$Q$2:$S$40,3,FALSE),0)</f>
        <v>0</v>
      </c>
      <c r="R134" s="26">
        <f>IFERROR(VLOOKUP(B134,'UT Dupljak'!$Q$2:$S$40,3,FALSE),0)</f>
        <v>0</v>
      </c>
    </row>
    <row r="135" spans="1:18" x14ac:dyDescent="0.2">
      <c r="A135" s="3">
        <v>134</v>
      </c>
      <c r="B135" s="34" t="s">
        <v>1142</v>
      </c>
      <c r="C135" s="1" t="s">
        <v>180</v>
      </c>
      <c r="D135" s="1" t="s">
        <v>246</v>
      </c>
      <c r="E135" s="37">
        <f t="shared" si="4"/>
        <v>0</v>
      </c>
      <c r="G135">
        <f>IFERROR(VLOOKUP(B135,Tornik!$P$2:$R$40,3,FALSE),0)</f>
        <v>0</v>
      </c>
      <c r="H135">
        <f t="shared" si="5"/>
        <v>0</v>
      </c>
      <c r="I135">
        <f>IFERROR(VLOOKUP(B135,Durmitor!$L$2:$N$40,3,FALSE),0)</f>
        <v>0</v>
      </c>
      <c r="P135" s="26">
        <f>IFERROR(VLOOKUP(B135,'UT Midžor'!$Q$2:$S$40,3,FALSE),0)</f>
        <v>0</v>
      </c>
      <c r="Q135" s="26">
        <f>IFERROR(VLOOKUP(B135,'UT Kopren'!$Q$2:$S$40,3,FALSE),0)</f>
        <v>0</v>
      </c>
      <c r="R135" s="26">
        <f>IFERROR(VLOOKUP(B135,'UT Dupljak'!$Q$2:$S$40,3,FALSE),0)</f>
        <v>0</v>
      </c>
    </row>
    <row r="136" spans="1:18" x14ac:dyDescent="0.2">
      <c r="A136" s="3">
        <v>135</v>
      </c>
      <c r="B136" s="34" t="s">
        <v>1143</v>
      </c>
      <c r="C136" s="1" t="s">
        <v>180</v>
      </c>
      <c r="D136" s="1" t="s">
        <v>246</v>
      </c>
      <c r="E136" s="37">
        <f t="shared" si="4"/>
        <v>0</v>
      </c>
      <c r="G136">
        <f>IFERROR(VLOOKUP(B136,Tornik!$P$2:$R$40,3,FALSE),0)</f>
        <v>0</v>
      </c>
      <c r="H136">
        <f t="shared" si="5"/>
        <v>0</v>
      </c>
      <c r="I136">
        <f>IFERROR(VLOOKUP(B136,Durmitor!$L$2:$N$40,3,FALSE),0)</f>
        <v>0</v>
      </c>
      <c r="P136" s="26">
        <f>IFERROR(VLOOKUP(B136,'UT Midžor'!$Q$2:$S$40,3,FALSE),0)</f>
        <v>0</v>
      </c>
      <c r="Q136" s="26">
        <f>IFERROR(VLOOKUP(B136,'UT Kopren'!$Q$2:$S$40,3,FALSE),0)</f>
        <v>0</v>
      </c>
      <c r="R136" s="26">
        <f>IFERROR(VLOOKUP(B136,'UT Dupljak'!$Q$2:$S$40,3,FALSE),0)</f>
        <v>0</v>
      </c>
    </row>
    <row r="137" spans="1:18" x14ac:dyDescent="0.2">
      <c r="A137" s="3">
        <v>136</v>
      </c>
      <c r="B137" s="34" t="s">
        <v>1354</v>
      </c>
      <c r="C137" s="1" t="s">
        <v>180</v>
      </c>
      <c r="D137" s="1" t="s">
        <v>246</v>
      </c>
      <c r="E137" s="37">
        <f t="shared" si="4"/>
        <v>0</v>
      </c>
      <c r="G137">
        <f>IFERROR(VLOOKUP(B137,Tornik!$P$2:$R$40,3,FALSE),0)</f>
        <v>0</v>
      </c>
      <c r="H137">
        <f t="shared" si="5"/>
        <v>0</v>
      </c>
      <c r="I137">
        <f>IFERROR(VLOOKUP(B137,Durmitor!$L$2:$N$40,3,FALSE),0)</f>
        <v>0</v>
      </c>
      <c r="P137" s="26">
        <f>IFERROR(VLOOKUP(B137,'UT Midžor'!$Q$2:$S$40,3,FALSE),0)</f>
        <v>0</v>
      </c>
      <c r="Q137" s="26">
        <f>IFERROR(VLOOKUP(B137,'UT Kopren'!$Q$2:$S$40,3,FALSE),0)</f>
        <v>0</v>
      </c>
      <c r="R137" s="26">
        <f>IFERROR(VLOOKUP(B137,'UT Dupljak'!$Q$2:$S$40,3,FALSE),0)</f>
        <v>0</v>
      </c>
    </row>
    <row r="138" spans="1:18" x14ac:dyDescent="0.2">
      <c r="A138" s="3">
        <v>137</v>
      </c>
      <c r="B138" s="34" t="s">
        <v>1355</v>
      </c>
      <c r="C138" s="1" t="s">
        <v>180</v>
      </c>
      <c r="D138" s="1" t="s">
        <v>246</v>
      </c>
      <c r="E138" s="37">
        <f t="shared" si="4"/>
        <v>0</v>
      </c>
      <c r="G138">
        <f>IFERROR(VLOOKUP(B138,Tornik!$P$2:$R$40,3,FALSE),0)</f>
        <v>0</v>
      </c>
      <c r="H138">
        <f t="shared" si="5"/>
        <v>0</v>
      </c>
      <c r="I138">
        <f>IFERROR(VLOOKUP(B138,Durmitor!$L$2:$N$40,3,FALSE),0)</f>
        <v>0</v>
      </c>
      <c r="P138" s="26">
        <f>IFERROR(VLOOKUP(B138,'UT Midžor'!$Q$2:$S$40,3,FALSE),0)</f>
        <v>0</v>
      </c>
      <c r="Q138" s="26">
        <f>IFERROR(VLOOKUP(B138,'UT Kopren'!$Q$2:$S$40,3,FALSE),0)</f>
        <v>0</v>
      </c>
      <c r="R138" s="26">
        <f>IFERROR(VLOOKUP(B138,'UT Dupljak'!$Q$2:$S$40,3,FALSE),0)</f>
        <v>0</v>
      </c>
    </row>
    <row r="139" spans="1:18" x14ac:dyDescent="0.2">
      <c r="A139" s="3">
        <v>138</v>
      </c>
      <c r="B139" s="34" t="s">
        <v>1356</v>
      </c>
      <c r="C139" s="1" t="s">
        <v>180</v>
      </c>
      <c r="D139" s="1" t="s">
        <v>246</v>
      </c>
      <c r="E139" s="37">
        <f t="shared" si="4"/>
        <v>0</v>
      </c>
      <c r="G139">
        <f>IFERROR(VLOOKUP(B139,Tornik!$P$2:$R$40,3,FALSE),0)</f>
        <v>0</v>
      </c>
      <c r="H139">
        <f t="shared" si="5"/>
        <v>0</v>
      </c>
      <c r="I139">
        <f>IFERROR(VLOOKUP(B139,Durmitor!$L$2:$N$40,3,FALSE),0)</f>
        <v>0</v>
      </c>
      <c r="P139" s="26">
        <f>IFERROR(VLOOKUP(B139,'UT Midžor'!$Q$2:$S$40,3,FALSE),0)</f>
        <v>0</v>
      </c>
      <c r="Q139" s="26">
        <f>IFERROR(VLOOKUP(B139,'UT Kopren'!$Q$2:$S$40,3,FALSE),0)</f>
        <v>0</v>
      </c>
      <c r="R139" s="26">
        <f>IFERROR(VLOOKUP(B139,'UT Dupljak'!$Q$2:$S$40,3,FALSE),0)</f>
        <v>0</v>
      </c>
    </row>
    <row r="140" spans="1:18" x14ac:dyDescent="0.2">
      <c r="A140" s="3">
        <v>139</v>
      </c>
      <c r="B140" s="34" t="s">
        <v>1357</v>
      </c>
      <c r="C140" s="1" t="s">
        <v>180</v>
      </c>
      <c r="D140" s="1" t="s">
        <v>246</v>
      </c>
      <c r="E140" s="37">
        <f t="shared" si="4"/>
        <v>0</v>
      </c>
      <c r="G140">
        <f>IFERROR(VLOOKUP(B140,Tornik!$P$2:$R$40,3,FALSE),0)</f>
        <v>0</v>
      </c>
      <c r="H140">
        <f t="shared" si="5"/>
        <v>0</v>
      </c>
      <c r="I140">
        <f>IFERROR(VLOOKUP(B140,Durmitor!$L$2:$N$40,3,FALSE),0)</f>
        <v>0</v>
      </c>
      <c r="P140" s="26">
        <f>IFERROR(VLOOKUP(B140,'UT Midžor'!$Q$2:$S$40,3,FALSE),0)</f>
        <v>0</v>
      </c>
      <c r="Q140" s="26">
        <f>IFERROR(VLOOKUP(B140,'UT Kopren'!$Q$2:$S$40,3,FALSE),0)</f>
        <v>0</v>
      </c>
      <c r="R140" s="26">
        <f>IFERROR(VLOOKUP(B140,'UT Dupljak'!$Q$2:$S$40,3,FALSE),0)</f>
        <v>0</v>
      </c>
    </row>
    <row r="141" spans="1:18" x14ac:dyDescent="0.2">
      <c r="A141" s="3">
        <v>140</v>
      </c>
      <c r="B141" s="34" t="s">
        <v>1358</v>
      </c>
      <c r="C141" s="1" t="s">
        <v>180</v>
      </c>
      <c r="D141" s="1" t="s">
        <v>246</v>
      </c>
      <c r="E141" s="37">
        <f t="shared" si="4"/>
        <v>0</v>
      </c>
      <c r="G141">
        <f>IFERROR(VLOOKUP(B141,Tornik!$P$2:$R$40,3,FALSE),0)</f>
        <v>0</v>
      </c>
      <c r="H141">
        <f t="shared" si="5"/>
        <v>0</v>
      </c>
      <c r="I141">
        <f>IFERROR(VLOOKUP(B141,Durmitor!$L$2:$N$40,3,FALSE),0)</f>
        <v>0</v>
      </c>
      <c r="P141" s="26">
        <f>IFERROR(VLOOKUP(B141,'UT Midžor'!$Q$2:$S$40,3,FALSE),0)</f>
        <v>0</v>
      </c>
      <c r="Q141" s="26">
        <f>IFERROR(VLOOKUP(B141,'UT Kopren'!$Q$2:$S$40,3,FALSE),0)</f>
        <v>0</v>
      </c>
      <c r="R141" s="26">
        <f>IFERROR(VLOOKUP(B141,'UT Dupljak'!$Q$2:$S$40,3,FALSE),0)</f>
        <v>0</v>
      </c>
    </row>
    <row r="142" spans="1:18" x14ac:dyDescent="0.2">
      <c r="A142" s="3">
        <v>141</v>
      </c>
      <c r="B142" s="34" t="s">
        <v>1359</v>
      </c>
      <c r="C142" s="1" t="s">
        <v>180</v>
      </c>
      <c r="D142" s="1" t="s">
        <v>246</v>
      </c>
      <c r="E142" s="37">
        <f t="shared" si="4"/>
        <v>0</v>
      </c>
      <c r="G142">
        <f>IFERROR(VLOOKUP(B142,Tornik!$P$2:$R$40,3,FALSE),0)</f>
        <v>0</v>
      </c>
      <c r="H142">
        <f t="shared" si="5"/>
        <v>0</v>
      </c>
      <c r="I142">
        <f>IFERROR(VLOOKUP(B142,Durmitor!$L$2:$N$40,3,FALSE),0)</f>
        <v>0</v>
      </c>
      <c r="P142" s="26">
        <f>IFERROR(VLOOKUP(B142,'UT Midžor'!$Q$2:$S$40,3,FALSE),0)</f>
        <v>0</v>
      </c>
      <c r="Q142" s="26">
        <f>IFERROR(VLOOKUP(B142,'UT Kopren'!$Q$2:$S$40,3,FALSE),0)</f>
        <v>0</v>
      </c>
      <c r="R142" s="26">
        <f>IFERROR(VLOOKUP(B142,'UT Dupljak'!$Q$2:$S$40,3,FALSE),0)</f>
        <v>0</v>
      </c>
    </row>
    <row r="143" spans="1:18" x14ac:dyDescent="0.2">
      <c r="A143" s="3">
        <v>142</v>
      </c>
      <c r="B143" s="34" t="s">
        <v>1360</v>
      </c>
      <c r="C143" s="1" t="s">
        <v>180</v>
      </c>
      <c r="D143" s="1" t="s">
        <v>246</v>
      </c>
      <c r="E143" s="37">
        <f t="shared" si="4"/>
        <v>0</v>
      </c>
      <c r="G143">
        <f>IFERROR(VLOOKUP(B143,Tornik!$P$2:$R$40,3,FALSE),0)</f>
        <v>0</v>
      </c>
      <c r="H143">
        <f t="shared" si="5"/>
        <v>0</v>
      </c>
      <c r="I143">
        <f>IFERROR(VLOOKUP(B143,Durmitor!$L$2:$N$40,3,FALSE),0)</f>
        <v>0</v>
      </c>
      <c r="P143" s="26">
        <f>IFERROR(VLOOKUP(B143,'UT Midžor'!$Q$2:$S$40,3,FALSE),0)</f>
        <v>0</v>
      </c>
      <c r="Q143" s="26">
        <f>IFERROR(VLOOKUP(B143,'UT Kopren'!$Q$2:$S$40,3,FALSE),0)</f>
        <v>0</v>
      </c>
      <c r="R143" s="26">
        <f>IFERROR(VLOOKUP(B143,'UT Dupljak'!$Q$2:$S$40,3,FALSE),0)</f>
        <v>0</v>
      </c>
    </row>
    <row r="144" spans="1:18" x14ac:dyDescent="0.2">
      <c r="A144" s="3">
        <v>143</v>
      </c>
      <c r="B144" s="34" t="s">
        <v>1361</v>
      </c>
      <c r="C144" s="1" t="s">
        <v>180</v>
      </c>
      <c r="D144" s="1" t="s">
        <v>246</v>
      </c>
      <c r="E144" s="37">
        <f t="shared" si="4"/>
        <v>0</v>
      </c>
      <c r="G144">
        <f>IFERROR(VLOOKUP(B144,Tornik!$P$2:$R$40,3,FALSE),0)</f>
        <v>0</v>
      </c>
      <c r="H144">
        <f t="shared" si="5"/>
        <v>0</v>
      </c>
      <c r="I144">
        <f>IFERROR(VLOOKUP(B144,Durmitor!$L$2:$N$40,3,FALSE),0)</f>
        <v>0</v>
      </c>
      <c r="P144" s="26">
        <f>IFERROR(VLOOKUP(B144,'UT Midžor'!$Q$2:$S$40,3,FALSE),0)</f>
        <v>0</v>
      </c>
      <c r="Q144" s="26">
        <f>IFERROR(VLOOKUP(B144,'UT Kopren'!$Q$2:$S$40,3,FALSE),0)</f>
        <v>0</v>
      </c>
      <c r="R144" s="26">
        <f>IFERROR(VLOOKUP(B144,'UT Dupljak'!$Q$2:$S$40,3,FALSE),0)</f>
        <v>0</v>
      </c>
    </row>
    <row r="145" spans="1:18" x14ac:dyDescent="0.2">
      <c r="A145" s="3">
        <v>144</v>
      </c>
      <c r="B145" s="34" t="s">
        <v>1362</v>
      </c>
      <c r="C145" s="1" t="s">
        <v>180</v>
      </c>
      <c r="D145" s="1" t="s">
        <v>246</v>
      </c>
      <c r="E145" s="37">
        <f t="shared" si="4"/>
        <v>0</v>
      </c>
      <c r="G145">
        <f>IFERROR(VLOOKUP(B145,Tornik!$P$2:$R$40,3,FALSE),0)</f>
        <v>0</v>
      </c>
      <c r="H145">
        <f t="shared" si="5"/>
        <v>0</v>
      </c>
      <c r="I145">
        <f>IFERROR(VLOOKUP(B145,Durmitor!$L$2:$N$40,3,FALSE),0)</f>
        <v>0</v>
      </c>
      <c r="P145" s="26">
        <f>IFERROR(VLOOKUP(B145,'UT Midžor'!$Q$2:$S$40,3,FALSE),0)</f>
        <v>0</v>
      </c>
      <c r="Q145" s="26">
        <f>IFERROR(VLOOKUP(B145,'UT Kopren'!$Q$2:$S$40,3,FALSE),0)</f>
        <v>0</v>
      </c>
      <c r="R145" s="26">
        <f>IFERROR(VLOOKUP(B145,'UT Dupljak'!$Q$2:$S$40,3,FALSE),0)</f>
        <v>0</v>
      </c>
    </row>
    <row r="146" spans="1:18" x14ac:dyDescent="0.2">
      <c r="A146" s="3">
        <v>145</v>
      </c>
      <c r="B146" s="34" t="s">
        <v>1363</v>
      </c>
      <c r="C146" s="1" t="s">
        <v>180</v>
      </c>
      <c r="D146" s="1" t="s">
        <v>246</v>
      </c>
      <c r="E146" s="37">
        <f t="shared" si="4"/>
        <v>0</v>
      </c>
      <c r="G146">
        <f>IFERROR(VLOOKUP(B146,Tornik!$P$2:$R$40,3,FALSE),0)</f>
        <v>0</v>
      </c>
      <c r="H146">
        <f t="shared" si="5"/>
        <v>0</v>
      </c>
      <c r="I146">
        <f>IFERROR(VLOOKUP(B146,Durmitor!$L$2:$N$40,3,FALSE),0)</f>
        <v>0</v>
      </c>
      <c r="P146" s="26">
        <f>IFERROR(VLOOKUP(B146,'UT Midžor'!$Q$2:$S$40,3,FALSE),0)</f>
        <v>0</v>
      </c>
      <c r="Q146" s="26">
        <f>IFERROR(VLOOKUP(B146,'UT Kopren'!$Q$2:$S$40,3,FALSE),0)</f>
        <v>0</v>
      </c>
      <c r="R146" s="26">
        <f>IFERROR(VLOOKUP(B146,'UT Dupljak'!$Q$2:$S$40,3,FALSE),0)</f>
        <v>0</v>
      </c>
    </row>
    <row r="147" spans="1:18" x14ac:dyDescent="0.2">
      <c r="A147" s="3">
        <v>146</v>
      </c>
      <c r="B147" s="34" t="s">
        <v>1364</v>
      </c>
      <c r="C147" s="1" t="s">
        <v>180</v>
      </c>
      <c r="D147" s="1" t="s">
        <v>246</v>
      </c>
      <c r="E147" s="37">
        <f t="shared" si="4"/>
        <v>0</v>
      </c>
      <c r="G147">
        <f>IFERROR(VLOOKUP(B147,Tornik!$P$2:$R$40,3,FALSE),0)</f>
        <v>0</v>
      </c>
      <c r="H147">
        <f t="shared" si="5"/>
        <v>0</v>
      </c>
      <c r="I147">
        <f>IFERROR(VLOOKUP(B147,Durmitor!$L$2:$N$40,3,FALSE),0)</f>
        <v>0</v>
      </c>
      <c r="P147" s="26">
        <f>IFERROR(VLOOKUP(B147,'UT Midžor'!$Q$2:$S$40,3,FALSE),0)</f>
        <v>0</v>
      </c>
      <c r="Q147" s="26">
        <f>IFERROR(VLOOKUP(B147,'UT Kopren'!$Q$2:$S$40,3,FALSE),0)</f>
        <v>0</v>
      </c>
      <c r="R147" s="26">
        <f>IFERROR(VLOOKUP(B147,'UT Dupljak'!$Q$2:$S$40,3,FALSE),0)</f>
        <v>0</v>
      </c>
    </row>
    <row r="148" spans="1:18" x14ac:dyDescent="0.2">
      <c r="A148" s="3">
        <v>147</v>
      </c>
      <c r="B148" s="34" t="s">
        <v>1365</v>
      </c>
      <c r="C148" s="1" t="s">
        <v>180</v>
      </c>
      <c r="D148" s="1" t="s">
        <v>246</v>
      </c>
      <c r="E148" s="37">
        <f t="shared" si="4"/>
        <v>0</v>
      </c>
      <c r="G148">
        <f>IFERROR(VLOOKUP(B148,Tornik!$P$2:$R$40,3,FALSE),0)</f>
        <v>0</v>
      </c>
      <c r="H148">
        <f t="shared" si="5"/>
        <v>0</v>
      </c>
      <c r="I148">
        <f>IFERROR(VLOOKUP(B148,Durmitor!$L$2:$N$40,3,FALSE),0)</f>
        <v>0</v>
      </c>
      <c r="P148" s="26">
        <f>IFERROR(VLOOKUP(B148,'UT Midžor'!$Q$2:$S$40,3,FALSE),0)</f>
        <v>0</v>
      </c>
      <c r="Q148" s="26">
        <f>IFERROR(VLOOKUP(B148,'UT Kopren'!$Q$2:$S$40,3,FALSE),0)</f>
        <v>0</v>
      </c>
      <c r="R148" s="26">
        <f>IFERROR(VLOOKUP(B148,'UT Dupljak'!$Q$2:$S$40,3,FALSE),0)</f>
        <v>0</v>
      </c>
    </row>
    <row r="149" spans="1:18" x14ac:dyDescent="0.2">
      <c r="A149" s="3">
        <v>148</v>
      </c>
      <c r="B149" s="34" t="s">
        <v>1174</v>
      </c>
      <c r="C149" s="1" t="s">
        <v>180</v>
      </c>
      <c r="D149" s="1" t="s">
        <v>246</v>
      </c>
      <c r="E149" s="37">
        <f t="shared" si="4"/>
        <v>0</v>
      </c>
      <c r="G149">
        <f>IFERROR(VLOOKUP(B149,Tornik!$P$2:$R$40,3,FALSE),0)</f>
        <v>0</v>
      </c>
      <c r="H149">
        <f t="shared" si="5"/>
        <v>0</v>
      </c>
      <c r="I149">
        <f>IFERROR(VLOOKUP(B149,Durmitor!$L$2:$N$40,3,FALSE),0)</f>
        <v>0</v>
      </c>
      <c r="P149" s="26">
        <f>IFERROR(VLOOKUP(B149,'UT Midžor'!$Q$2:$S$40,3,FALSE),0)</f>
        <v>0</v>
      </c>
      <c r="Q149" s="26">
        <f>IFERROR(VLOOKUP(B149,'UT Kopren'!$Q$2:$S$40,3,FALSE),0)</f>
        <v>0</v>
      </c>
      <c r="R149" s="26">
        <f>IFERROR(VLOOKUP(B149,'UT Dupljak'!$Q$2:$S$40,3,FALSE),0)</f>
        <v>0</v>
      </c>
    </row>
    <row r="150" spans="1:18" x14ac:dyDescent="0.2">
      <c r="A150" s="3">
        <v>149</v>
      </c>
      <c r="B150" s="34" t="s">
        <v>1175</v>
      </c>
      <c r="C150" s="1" t="s">
        <v>180</v>
      </c>
      <c r="D150" s="1" t="s">
        <v>246</v>
      </c>
      <c r="E150" s="37">
        <f t="shared" si="4"/>
        <v>0</v>
      </c>
      <c r="G150">
        <f>IFERROR(VLOOKUP(B150,Tornik!$P$2:$R$40,3,FALSE),0)</f>
        <v>0</v>
      </c>
      <c r="H150">
        <f t="shared" si="5"/>
        <v>0</v>
      </c>
      <c r="I150">
        <f>IFERROR(VLOOKUP(B150,Durmitor!$L$2:$N$40,3,FALSE),0)</f>
        <v>0</v>
      </c>
      <c r="P150" s="26">
        <f>IFERROR(VLOOKUP(B150,'UT Midžor'!$Q$2:$S$40,3,FALSE),0)</f>
        <v>0</v>
      </c>
      <c r="Q150" s="26">
        <f>IFERROR(VLOOKUP(B150,'UT Kopren'!$Q$2:$S$40,3,FALSE),0)</f>
        <v>0</v>
      </c>
      <c r="R150" s="26">
        <f>IFERROR(VLOOKUP(B150,'UT Dupljak'!$Q$2:$S$40,3,FALSE),0)</f>
        <v>0</v>
      </c>
    </row>
    <row r="151" spans="1:18" x14ac:dyDescent="0.2">
      <c r="A151" s="3">
        <v>150</v>
      </c>
      <c r="B151" s="34" t="s">
        <v>1176</v>
      </c>
      <c r="C151" s="1" t="s">
        <v>180</v>
      </c>
      <c r="D151" s="1" t="s">
        <v>246</v>
      </c>
      <c r="E151" s="37">
        <f t="shared" si="4"/>
        <v>0</v>
      </c>
      <c r="G151">
        <f>IFERROR(VLOOKUP(B151,Tornik!$P$2:$R$40,3,FALSE),0)</f>
        <v>0</v>
      </c>
      <c r="H151">
        <f t="shared" si="5"/>
        <v>0</v>
      </c>
      <c r="I151">
        <f>IFERROR(VLOOKUP(B151,Durmitor!$L$2:$N$40,3,FALSE),0)</f>
        <v>0</v>
      </c>
      <c r="P151" s="26">
        <f>IFERROR(VLOOKUP(B151,'UT Midžor'!$Q$2:$S$40,3,FALSE),0)</f>
        <v>0</v>
      </c>
      <c r="Q151" s="26">
        <f>IFERROR(VLOOKUP(B151,'UT Kopren'!$Q$2:$S$40,3,FALSE),0)</f>
        <v>0</v>
      </c>
      <c r="R151" s="26">
        <f>IFERROR(VLOOKUP(B151,'UT Dupljak'!$Q$2:$S$40,3,FALSE),0)</f>
        <v>0</v>
      </c>
    </row>
    <row r="152" spans="1:18" x14ac:dyDescent="0.2">
      <c r="A152" s="3">
        <v>151</v>
      </c>
      <c r="B152" s="34" t="s">
        <v>1177</v>
      </c>
      <c r="C152" s="1" t="s">
        <v>180</v>
      </c>
      <c r="D152" s="1" t="s">
        <v>246</v>
      </c>
      <c r="E152" s="37">
        <f t="shared" si="4"/>
        <v>0</v>
      </c>
      <c r="G152">
        <f>IFERROR(VLOOKUP(B152,Tornik!$P$2:$R$40,3,FALSE),0)</f>
        <v>0</v>
      </c>
      <c r="H152">
        <f t="shared" si="5"/>
        <v>0</v>
      </c>
      <c r="I152">
        <f>IFERROR(VLOOKUP(B152,Durmitor!$L$2:$N$40,3,FALSE),0)</f>
        <v>0</v>
      </c>
      <c r="P152" s="26">
        <f>IFERROR(VLOOKUP(B152,'UT Midžor'!$Q$2:$S$40,3,FALSE),0)</f>
        <v>0</v>
      </c>
      <c r="Q152" s="26">
        <f>IFERROR(VLOOKUP(B152,'UT Kopren'!$Q$2:$S$40,3,FALSE),0)</f>
        <v>0</v>
      </c>
      <c r="R152" s="26">
        <f>IFERROR(VLOOKUP(B152,'UT Dupljak'!$Q$2:$S$40,3,FALSE),0)</f>
        <v>0</v>
      </c>
    </row>
    <row r="153" spans="1:18" x14ac:dyDescent="0.2">
      <c r="A153" s="3">
        <v>152</v>
      </c>
      <c r="B153" s="34" t="s">
        <v>1178</v>
      </c>
      <c r="C153" s="1" t="s">
        <v>180</v>
      </c>
      <c r="D153" s="1" t="s">
        <v>246</v>
      </c>
      <c r="E153" s="37">
        <f t="shared" si="4"/>
        <v>0</v>
      </c>
      <c r="G153">
        <f>IFERROR(VLOOKUP(B153,Tornik!$P$2:$R$40,3,FALSE),0)</f>
        <v>0</v>
      </c>
      <c r="H153">
        <f t="shared" si="5"/>
        <v>0</v>
      </c>
      <c r="I153">
        <f>IFERROR(VLOOKUP(B153,Durmitor!$L$2:$N$40,3,FALSE),0)</f>
        <v>0</v>
      </c>
      <c r="P153" s="26">
        <f>IFERROR(VLOOKUP(B153,'UT Midžor'!$Q$2:$S$40,3,FALSE),0)</f>
        <v>0</v>
      </c>
      <c r="Q153" s="26">
        <f>IFERROR(VLOOKUP(B153,'UT Kopren'!$Q$2:$S$40,3,FALSE),0)</f>
        <v>0</v>
      </c>
      <c r="R153" s="26">
        <f>IFERROR(VLOOKUP(B153,'UT Dupljak'!$Q$2:$S$40,3,FALSE),0)</f>
        <v>0</v>
      </c>
    </row>
    <row r="154" spans="1:18" x14ac:dyDescent="0.2">
      <c r="A154" s="3">
        <v>153</v>
      </c>
      <c r="B154" s="34" t="s">
        <v>1179</v>
      </c>
      <c r="C154" s="1" t="s">
        <v>180</v>
      </c>
      <c r="D154" s="1" t="s">
        <v>246</v>
      </c>
      <c r="E154" s="37">
        <f t="shared" si="4"/>
        <v>0</v>
      </c>
      <c r="G154">
        <f>IFERROR(VLOOKUP(B154,Tornik!$P$2:$R$40,3,FALSE),0)</f>
        <v>0</v>
      </c>
      <c r="H154">
        <f t="shared" si="5"/>
        <v>0</v>
      </c>
      <c r="I154">
        <f>IFERROR(VLOOKUP(B154,Durmitor!$L$2:$N$40,3,FALSE),0)</f>
        <v>0</v>
      </c>
      <c r="P154" s="26">
        <f>IFERROR(VLOOKUP(B154,'UT Midžor'!$Q$2:$S$40,3,FALSE),0)</f>
        <v>0</v>
      </c>
      <c r="Q154" s="26">
        <f>IFERROR(VLOOKUP(B154,'UT Kopren'!$Q$2:$S$40,3,FALSE),0)</f>
        <v>0</v>
      </c>
      <c r="R154" s="26">
        <f>IFERROR(VLOOKUP(B154,'UT Dupljak'!$Q$2:$S$40,3,FALSE),0)</f>
        <v>0</v>
      </c>
    </row>
    <row r="155" spans="1:18" x14ac:dyDescent="0.2">
      <c r="A155" s="3">
        <v>154</v>
      </c>
      <c r="B155" s="34" t="s">
        <v>1180</v>
      </c>
      <c r="C155" s="1" t="s">
        <v>180</v>
      </c>
      <c r="D155" s="1" t="s">
        <v>246</v>
      </c>
      <c r="E155" s="37">
        <f t="shared" si="4"/>
        <v>0</v>
      </c>
      <c r="G155">
        <f>IFERROR(VLOOKUP(B155,Tornik!$P$2:$R$40,3,FALSE),0)</f>
        <v>0</v>
      </c>
      <c r="H155">
        <f t="shared" si="5"/>
        <v>0</v>
      </c>
      <c r="I155">
        <f>IFERROR(VLOOKUP(B155,Durmitor!$L$2:$N$40,3,FALSE),0)</f>
        <v>0</v>
      </c>
      <c r="P155" s="26">
        <f>IFERROR(VLOOKUP(B155,'UT Midžor'!$Q$2:$S$40,3,FALSE),0)</f>
        <v>0</v>
      </c>
      <c r="Q155" s="26">
        <f>IFERROR(VLOOKUP(B155,'UT Kopren'!$Q$2:$S$40,3,FALSE),0)</f>
        <v>0</v>
      </c>
      <c r="R155" s="26">
        <f>IFERROR(VLOOKUP(B155,'UT Dupljak'!$Q$2:$S$40,3,FALSE),0)</f>
        <v>0</v>
      </c>
    </row>
    <row r="156" spans="1:18" x14ac:dyDescent="0.2">
      <c r="A156" s="3">
        <v>155</v>
      </c>
      <c r="B156" s="34" t="s">
        <v>1181</v>
      </c>
      <c r="C156" s="1" t="s">
        <v>180</v>
      </c>
      <c r="D156" s="1" t="s">
        <v>246</v>
      </c>
      <c r="E156" s="37">
        <f t="shared" si="4"/>
        <v>0</v>
      </c>
      <c r="G156">
        <f>IFERROR(VLOOKUP(B156,Tornik!$P$2:$R$40,3,FALSE),0)</f>
        <v>0</v>
      </c>
      <c r="H156">
        <f t="shared" si="5"/>
        <v>0</v>
      </c>
      <c r="I156">
        <f>IFERROR(VLOOKUP(B156,Durmitor!$L$2:$N$40,3,FALSE),0)</f>
        <v>0</v>
      </c>
      <c r="P156" s="26">
        <f>IFERROR(VLOOKUP(B156,'UT Midžor'!$Q$2:$S$40,3,FALSE),0)</f>
        <v>0</v>
      </c>
      <c r="Q156" s="26">
        <f>IFERROR(VLOOKUP(B156,'UT Kopren'!$Q$2:$S$40,3,FALSE),0)</f>
        <v>0</v>
      </c>
      <c r="R156" s="26">
        <f>IFERROR(VLOOKUP(B156,'UT Dupljak'!$Q$2:$S$40,3,FALSE),0)</f>
        <v>0</v>
      </c>
    </row>
    <row r="157" spans="1:18" x14ac:dyDescent="0.2">
      <c r="A157" s="3">
        <v>156</v>
      </c>
      <c r="B157" s="34" t="s">
        <v>1182</v>
      </c>
      <c r="C157" s="1" t="s">
        <v>180</v>
      </c>
      <c r="D157" s="1" t="s">
        <v>246</v>
      </c>
      <c r="E157" s="37">
        <f t="shared" si="4"/>
        <v>0</v>
      </c>
      <c r="G157">
        <f>IFERROR(VLOOKUP(B157,Tornik!$P$2:$R$40,3,FALSE),0)</f>
        <v>0</v>
      </c>
      <c r="H157">
        <f t="shared" si="5"/>
        <v>0</v>
      </c>
      <c r="I157">
        <f>IFERROR(VLOOKUP(B157,Durmitor!$L$2:$N$40,3,FALSE),0)</f>
        <v>0</v>
      </c>
      <c r="P157" s="26">
        <f>IFERROR(VLOOKUP(B157,'UT Midžor'!$Q$2:$S$40,3,FALSE),0)</f>
        <v>0</v>
      </c>
      <c r="Q157" s="26">
        <f>IFERROR(VLOOKUP(B157,'UT Kopren'!$Q$2:$S$40,3,FALSE),0)</f>
        <v>0</v>
      </c>
      <c r="R157" s="26">
        <f>IFERROR(VLOOKUP(B157,'UT Dupljak'!$Q$2:$S$40,3,FALSE),0)</f>
        <v>0</v>
      </c>
    </row>
    <row r="158" spans="1:18" x14ac:dyDescent="0.2">
      <c r="A158" s="3">
        <v>157</v>
      </c>
      <c r="B158" s="34" t="s">
        <v>1183</v>
      </c>
      <c r="C158" s="1" t="s">
        <v>180</v>
      </c>
      <c r="D158" s="1" t="s">
        <v>246</v>
      </c>
      <c r="E158" s="37">
        <f t="shared" si="4"/>
        <v>0</v>
      </c>
      <c r="G158">
        <f>IFERROR(VLOOKUP(B158,Tornik!$P$2:$R$40,3,FALSE),0)</f>
        <v>0</v>
      </c>
      <c r="H158">
        <f t="shared" si="5"/>
        <v>0</v>
      </c>
      <c r="I158">
        <f>IFERROR(VLOOKUP(B158,Durmitor!$L$2:$N$40,3,FALSE),0)</f>
        <v>0</v>
      </c>
      <c r="P158" s="26">
        <f>IFERROR(VLOOKUP(B158,'UT Midžor'!$Q$2:$S$40,3,FALSE),0)</f>
        <v>0</v>
      </c>
      <c r="Q158" s="26">
        <f>IFERROR(VLOOKUP(B158,'UT Kopren'!$Q$2:$S$40,3,FALSE),0)</f>
        <v>0</v>
      </c>
      <c r="R158" s="26">
        <f>IFERROR(VLOOKUP(B158,'UT Dupljak'!$Q$2:$S$40,3,FALSE),0)</f>
        <v>0</v>
      </c>
    </row>
    <row r="159" spans="1:18" x14ac:dyDescent="0.2">
      <c r="A159" s="3">
        <v>158</v>
      </c>
      <c r="B159" s="34" t="s">
        <v>1184</v>
      </c>
      <c r="C159" s="1" t="s">
        <v>180</v>
      </c>
      <c r="D159" s="1" t="s">
        <v>246</v>
      </c>
      <c r="E159" s="37">
        <f t="shared" si="4"/>
        <v>0</v>
      </c>
      <c r="G159">
        <f>IFERROR(VLOOKUP(B159,Tornik!$P$2:$R$40,3,FALSE),0)</f>
        <v>0</v>
      </c>
      <c r="H159">
        <f t="shared" si="5"/>
        <v>0</v>
      </c>
      <c r="I159">
        <f>IFERROR(VLOOKUP(B159,Durmitor!$L$2:$N$40,3,FALSE),0)</f>
        <v>0</v>
      </c>
      <c r="P159" s="26">
        <f>IFERROR(VLOOKUP(B159,'UT Midžor'!$Q$2:$S$40,3,FALSE),0)</f>
        <v>0</v>
      </c>
      <c r="Q159" s="26">
        <f>IFERROR(VLOOKUP(B159,'UT Kopren'!$Q$2:$S$40,3,FALSE),0)</f>
        <v>0</v>
      </c>
      <c r="R159" s="26">
        <f>IFERROR(VLOOKUP(B159,'UT Dupljak'!$Q$2:$S$40,3,FALSE),0)</f>
        <v>0</v>
      </c>
    </row>
    <row r="160" spans="1:18" x14ac:dyDescent="0.2">
      <c r="A160" s="3">
        <v>159</v>
      </c>
      <c r="B160" s="34" t="s">
        <v>1185</v>
      </c>
      <c r="C160" s="1" t="s">
        <v>180</v>
      </c>
      <c r="D160" s="1" t="s">
        <v>246</v>
      </c>
      <c r="E160" s="37">
        <f t="shared" si="4"/>
        <v>0</v>
      </c>
      <c r="G160">
        <f>IFERROR(VLOOKUP(B160,Tornik!$P$2:$R$40,3,FALSE),0)</f>
        <v>0</v>
      </c>
      <c r="H160">
        <f t="shared" si="5"/>
        <v>0</v>
      </c>
      <c r="I160">
        <f>IFERROR(VLOOKUP(B160,Durmitor!$L$2:$N$40,3,FALSE),0)</f>
        <v>0</v>
      </c>
      <c r="P160" s="26">
        <f>IFERROR(VLOOKUP(B160,'UT Midžor'!$Q$2:$S$40,3,FALSE),0)</f>
        <v>0</v>
      </c>
      <c r="Q160" s="26">
        <f>IFERROR(VLOOKUP(B160,'UT Kopren'!$Q$2:$S$40,3,FALSE),0)</f>
        <v>0</v>
      </c>
      <c r="R160" s="26">
        <f>IFERROR(VLOOKUP(B160,'UT Dupljak'!$Q$2:$S$40,3,FALSE),0)</f>
        <v>0</v>
      </c>
    </row>
    <row r="161" spans="1:18" x14ac:dyDescent="0.2">
      <c r="A161" s="3">
        <v>160</v>
      </c>
      <c r="B161" s="34" t="s">
        <v>1186</v>
      </c>
      <c r="C161" s="1" t="s">
        <v>180</v>
      </c>
      <c r="D161" s="1" t="s">
        <v>246</v>
      </c>
      <c r="E161" s="37">
        <f t="shared" si="4"/>
        <v>0</v>
      </c>
      <c r="G161">
        <f>IFERROR(VLOOKUP(B161,Tornik!$P$2:$R$40,3,FALSE),0)</f>
        <v>0</v>
      </c>
      <c r="H161">
        <f t="shared" si="5"/>
        <v>0</v>
      </c>
      <c r="I161">
        <f>IFERROR(VLOOKUP(B161,Durmitor!$L$2:$N$40,3,FALSE),0)</f>
        <v>0</v>
      </c>
      <c r="P161" s="26">
        <f>IFERROR(VLOOKUP(B161,'UT Midžor'!$Q$2:$S$40,3,FALSE),0)</f>
        <v>0</v>
      </c>
      <c r="Q161" s="26">
        <f>IFERROR(VLOOKUP(B161,'UT Kopren'!$Q$2:$S$40,3,FALSE),0)</f>
        <v>0</v>
      </c>
      <c r="R161" s="26">
        <f>IFERROR(VLOOKUP(B161,'UT Dupljak'!$Q$2:$S$40,3,FALSE),0)</f>
        <v>0</v>
      </c>
    </row>
    <row r="162" spans="1:18" x14ac:dyDescent="0.2">
      <c r="A162" s="3">
        <v>161</v>
      </c>
      <c r="B162" s="34" t="s">
        <v>1187</v>
      </c>
      <c r="C162" s="1" t="s">
        <v>180</v>
      </c>
      <c r="D162" s="1" t="s">
        <v>246</v>
      </c>
      <c r="E162" s="37">
        <f t="shared" si="4"/>
        <v>0</v>
      </c>
      <c r="G162">
        <f>IFERROR(VLOOKUP(B162,Tornik!$P$2:$R$40,3,FALSE),0)</f>
        <v>0</v>
      </c>
      <c r="H162">
        <f t="shared" si="5"/>
        <v>0</v>
      </c>
      <c r="I162">
        <f>IFERROR(VLOOKUP(B162,Durmitor!$L$2:$N$40,3,FALSE),0)</f>
        <v>0</v>
      </c>
      <c r="P162" s="26">
        <f>IFERROR(VLOOKUP(B162,'UT Midžor'!$Q$2:$S$40,3,FALSE),0)</f>
        <v>0</v>
      </c>
      <c r="Q162" s="26">
        <f>IFERROR(VLOOKUP(B162,'UT Kopren'!$Q$2:$S$40,3,FALSE),0)</f>
        <v>0</v>
      </c>
      <c r="R162" s="26">
        <f>IFERROR(VLOOKUP(B162,'UT Dupljak'!$Q$2:$S$40,3,FALSE),0)</f>
        <v>0</v>
      </c>
    </row>
    <row r="163" spans="1:18" x14ac:dyDescent="0.2">
      <c r="A163" s="3">
        <v>162</v>
      </c>
      <c r="B163" s="34" t="s">
        <v>1188</v>
      </c>
      <c r="C163" s="1" t="s">
        <v>180</v>
      </c>
      <c r="D163" s="1" t="s">
        <v>246</v>
      </c>
      <c r="E163" s="37">
        <f t="shared" si="4"/>
        <v>0</v>
      </c>
      <c r="G163">
        <f>IFERROR(VLOOKUP(B163,Tornik!$P$2:$R$40,3,FALSE),0)</f>
        <v>0</v>
      </c>
      <c r="H163">
        <f t="shared" si="5"/>
        <v>0</v>
      </c>
      <c r="I163">
        <f>IFERROR(VLOOKUP(B163,Durmitor!$L$2:$N$40,3,FALSE),0)</f>
        <v>0</v>
      </c>
      <c r="P163" s="26">
        <f>IFERROR(VLOOKUP(B163,'UT Midžor'!$Q$2:$S$40,3,FALSE),0)</f>
        <v>0</v>
      </c>
      <c r="Q163" s="26">
        <f>IFERROR(VLOOKUP(B163,'UT Kopren'!$Q$2:$S$40,3,FALSE),0)</f>
        <v>0</v>
      </c>
      <c r="R163" s="26">
        <f>IFERROR(VLOOKUP(B163,'UT Dupljak'!$Q$2:$S$40,3,FALSE),0)</f>
        <v>0</v>
      </c>
    </row>
    <row r="164" spans="1:18" x14ac:dyDescent="0.2">
      <c r="A164" s="3">
        <v>163</v>
      </c>
      <c r="B164" s="34" t="s">
        <v>1189</v>
      </c>
      <c r="C164" s="1" t="s">
        <v>180</v>
      </c>
      <c r="D164" s="1" t="s">
        <v>246</v>
      </c>
      <c r="E164" s="37">
        <f t="shared" si="4"/>
        <v>0</v>
      </c>
      <c r="G164">
        <f>IFERROR(VLOOKUP(B164,Tornik!$P$2:$R$40,3,FALSE),0)</f>
        <v>0</v>
      </c>
      <c r="H164">
        <f t="shared" si="5"/>
        <v>0</v>
      </c>
      <c r="I164">
        <f>IFERROR(VLOOKUP(B164,Durmitor!$L$2:$N$40,3,FALSE),0)</f>
        <v>0</v>
      </c>
      <c r="P164" s="26">
        <f>IFERROR(VLOOKUP(B164,'UT Midžor'!$Q$2:$S$40,3,FALSE),0)</f>
        <v>0</v>
      </c>
      <c r="Q164" s="26">
        <f>IFERROR(VLOOKUP(B164,'UT Kopren'!$Q$2:$S$40,3,FALSE),0)</f>
        <v>0</v>
      </c>
      <c r="R164" s="26">
        <f>IFERROR(VLOOKUP(B164,'UT Dupljak'!$Q$2:$S$40,3,FALSE),0)</f>
        <v>0</v>
      </c>
    </row>
    <row r="165" spans="1:18" x14ac:dyDescent="0.2">
      <c r="A165" s="3">
        <v>164</v>
      </c>
      <c r="B165" s="34" t="s">
        <v>1190</v>
      </c>
      <c r="C165" s="1" t="s">
        <v>180</v>
      </c>
      <c r="D165" s="1" t="s">
        <v>246</v>
      </c>
      <c r="E165" s="37">
        <f t="shared" si="4"/>
        <v>0</v>
      </c>
      <c r="G165">
        <f>IFERROR(VLOOKUP(B165,Tornik!$P$2:$R$40,3,FALSE),0)</f>
        <v>0</v>
      </c>
      <c r="H165">
        <f t="shared" si="5"/>
        <v>0</v>
      </c>
      <c r="I165">
        <f>IFERROR(VLOOKUP(B165,Durmitor!$L$2:$N$40,3,FALSE),0)</f>
        <v>0</v>
      </c>
      <c r="P165" s="26">
        <f>IFERROR(VLOOKUP(B165,'UT Midžor'!$Q$2:$S$40,3,FALSE),0)</f>
        <v>0</v>
      </c>
      <c r="Q165" s="26">
        <f>IFERROR(VLOOKUP(B165,'UT Kopren'!$Q$2:$S$40,3,FALSE),0)</f>
        <v>0</v>
      </c>
      <c r="R165" s="26">
        <f>IFERROR(VLOOKUP(B165,'UT Dupljak'!$Q$2:$S$40,3,FALSE),0)</f>
        <v>0</v>
      </c>
    </row>
    <row r="166" spans="1:18" x14ac:dyDescent="0.2">
      <c r="A166" s="3">
        <v>165</v>
      </c>
      <c r="B166" s="34" t="s">
        <v>1191</v>
      </c>
      <c r="C166" s="1" t="s">
        <v>180</v>
      </c>
      <c r="D166" s="1" t="s">
        <v>246</v>
      </c>
      <c r="E166" s="37">
        <f t="shared" si="4"/>
        <v>0</v>
      </c>
      <c r="G166">
        <f>IFERROR(VLOOKUP(B166,Tornik!$P$2:$R$40,3,FALSE),0)</f>
        <v>0</v>
      </c>
      <c r="H166">
        <f t="shared" si="5"/>
        <v>0</v>
      </c>
      <c r="I166">
        <f>IFERROR(VLOOKUP(B166,Durmitor!$L$2:$N$40,3,FALSE),0)</f>
        <v>0</v>
      </c>
      <c r="P166" s="26">
        <f>IFERROR(VLOOKUP(B166,'UT Midžor'!$Q$2:$S$40,3,FALSE),0)</f>
        <v>0</v>
      </c>
      <c r="Q166" s="26">
        <f>IFERROR(VLOOKUP(B166,'UT Kopren'!$Q$2:$S$40,3,FALSE),0)</f>
        <v>0</v>
      </c>
      <c r="R166" s="26">
        <f>IFERROR(VLOOKUP(B166,'UT Dupljak'!$Q$2:$S$40,3,FALSE),0)</f>
        <v>0</v>
      </c>
    </row>
    <row r="167" spans="1:18" x14ac:dyDescent="0.2">
      <c r="A167" s="3">
        <v>166</v>
      </c>
      <c r="B167" s="34" t="s">
        <v>1192</v>
      </c>
      <c r="C167" s="1" t="s">
        <v>180</v>
      </c>
      <c r="D167" s="1" t="s">
        <v>246</v>
      </c>
      <c r="E167" s="37">
        <f t="shared" si="4"/>
        <v>0</v>
      </c>
      <c r="G167">
        <f>IFERROR(VLOOKUP(B167,Tornik!$P$2:$R$40,3,FALSE),0)</f>
        <v>0</v>
      </c>
      <c r="H167">
        <f t="shared" si="5"/>
        <v>0</v>
      </c>
      <c r="I167">
        <f>IFERROR(VLOOKUP(B167,Durmitor!$L$2:$N$40,3,FALSE),0)</f>
        <v>0</v>
      </c>
      <c r="P167" s="26">
        <f>IFERROR(VLOOKUP(B167,'UT Midžor'!$Q$2:$S$40,3,FALSE),0)</f>
        <v>0</v>
      </c>
      <c r="Q167" s="26">
        <f>IFERROR(VLOOKUP(B167,'UT Kopren'!$Q$2:$S$40,3,FALSE),0)</f>
        <v>0</v>
      </c>
      <c r="R167" s="26">
        <f>IFERROR(VLOOKUP(B167,'UT Dupljak'!$Q$2:$S$40,3,FALSE),0)</f>
        <v>0</v>
      </c>
    </row>
    <row r="168" spans="1:18" x14ac:dyDescent="0.2">
      <c r="A168" s="3">
        <v>167</v>
      </c>
      <c r="B168" s="34" t="s">
        <v>1193</v>
      </c>
      <c r="C168" s="1" t="s">
        <v>180</v>
      </c>
      <c r="D168" s="1" t="s">
        <v>246</v>
      </c>
      <c r="E168" s="37">
        <f t="shared" si="4"/>
        <v>0</v>
      </c>
      <c r="G168">
        <f>IFERROR(VLOOKUP(B168,Tornik!$P$2:$R$40,3,FALSE),0)</f>
        <v>0</v>
      </c>
      <c r="H168">
        <f t="shared" si="5"/>
        <v>0</v>
      </c>
      <c r="I168">
        <f>IFERROR(VLOOKUP(B168,Durmitor!$L$2:$N$40,3,FALSE),0)</f>
        <v>0</v>
      </c>
      <c r="P168" s="26">
        <f>IFERROR(VLOOKUP(B168,'UT Midžor'!$Q$2:$S$40,3,FALSE),0)</f>
        <v>0</v>
      </c>
      <c r="Q168" s="26">
        <f>IFERROR(VLOOKUP(B168,'UT Kopren'!$Q$2:$S$40,3,FALSE),0)</f>
        <v>0</v>
      </c>
      <c r="R168" s="26">
        <f>IFERROR(VLOOKUP(B168,'UT Dupljak'!$Q$2:$S$40,3,FALSE),0)</f>
        <v>0</v>
      </c>
    </row>
    <row r="169" spans="1:18" x14ac:dyDescent="0.2">
      <c r="A169" s="3">
        <v>168</v>
      </c>
      <c r="B169" s="34" t="s">
        <v>1195</v>
      </c>
      <c r="C169" s="1" t="s">
        <v>180</v>
      </c>
      <c r="D169" s="1" t="s">
        <v>246</v>
      </c>
      <c r="E169" s="37">
        <f t="shared" si="4"/>
        <v>0</v>
      </c>
      <c r="G169">
        <f>IFERROR(VLOOKUP(B169,Tornik!$P$2:$R$40,3,FALSE),0)</f>
        <v>0</v>
      </c>
      <c r="H169">
        <f t="shared" si="5"/>
        <v>0</v>
      </c>
      <c r="I169">
        <f>IFERROR(VLOOKUP(B169,Durmitor!$L$2:$N$40,3,FALSE),0)</f>
        <v>0</v>
      </c>
      <c r="P169" s="26">
        <f>IFERROR(VLOOKUP(B169,'UT Midžor'!$Q$2:$S$40,3,FALSE),0)</f>
        <v>0</v>
      </c>
      <c r="Q169" s="26">
        <f>IFERROR(VLOOKUP(B169,'UT Kopren'!$Q$2:$S$40,3,FALSE),0)</f>
        <v>0</v>
      </c>
      <c r="R169" s="26">
        <f>IFERROR(VLOOKUP(B169,'UT Dupljak'!$Q$2:$S$40,3,FALSE),0)</f>
        <v>0</v>
      </c>
    </row>
    <row r="170" spans="1:18" x14ac:dyDescent="0.2">
      <c r="A170" s="3">
        <v>169</v>
      </c>
      <c r="B170" s="34" t="s">
        <v>1196</v>
      </c>
      <c r="C170" s="1" t="s">
        <v>180</v>
      </c>
      <c r="D170" s="1" t="s">
        <v>246</v>
      </c>
      <c r="E170" s="37">
        <f t="shared" si="4"/>
        <v>0</v>
      </c>
      <c r="G170">
        <f>IFERROR(VLOOKUP(B170,Tornik!$P$2:$R$40,3,FALSE),0)</f>
        <v>0</v>
      </c>
      <c r="H170">
        <f t="shared" si="5"/>
        <v>0</v>
      </c>
      <c r="I170">
        <f>IFERROR(VLOOKUP(B170,Durmitor!$L$2:$N$40,3,FALSE),0)</f>
        <v>0</v>
      </c>
      <c r="P170" s="26">
        <f>IFERROR(VLOOKUP(B170,'UT Midžor'!$Q$2:$S$40,3,FALSE),0)</f>
        <v>0</v>
      </c>
      <c r="Q170" s="26">
        <f>IFERROR(VLOOKUP(B170,'UT Kopren'!$Q$2:$S$40,3,FALSE),0)</f>
        <v>0</v>
      </c>
      <c r="R170" s="26">
        <f>IFERROR(VLOOKUP(B170,'UT Dupljak'!$Q$2:$S$40,3,FALSE),0)</f>
        <v>0</v>
      </c>
    </row>
    <row r="171" spans="1:18" x14ac:dyDescent="0.2">
      <c r="A171" s="3">
        <v>170</v>
      </c>
      <c r="B171" s="34" t="s">
        <v>1197</v>
      </c>
      <c r="C171" s="1" t="s">
        <v>180</v>
      </c>
      <c r="D171" s="1" t="s">
        <v>246</v>
      </c>
      <c r="E171" s="37">
        <f t="shared" si="4"/>
        <v>0</v>
      </c>
      <c r="G171">
        <f>IFERROR(VLOOKUP(B171,Tornik!$P$2:$R$40,3,FALSE),0)</f>
        <v>0</v>
      </c>
      <c r="H171">
        <f t="shared" si="5"/>
        <v>0</v>
      </c>
      <c r="I171">
        <f>IFERROR(VLOOKUP(B171,Durmitor!$L$2:$N$40,3,FALSE),0)</f>
        <v>0</v>
      </c>
      <c r="P171" s="26">
        <f>IFERROR(VLOOKUP(B171,'UT Midžor'!$Q$2:$S$40,3,FALSE),0)</f>
        <v>0</v>
      </c>
      <c r="Q171" s="26">
        <f>IFERROR(VLOOKUP(B171,'UT Kopren'!$Q$2:$S$40,3,FALSE),0)</f>
        <v>0</v>
      </c>
      <c r="R171" s="26">
        <f>IFERROR(VLOOKUP(B171,'UT Dupljak'!$Q$2:$S$40,3,FALSE),0)</f>
        <v>0</v>
      </c>
    </row>
    <row r="172" spans="1:18" x14ac:dyDescent="0.2">
      <c r="A172" s="3">
        <v>171</v>
      </c>
      <c r="B172" s="34" t="s">
        <v>1198</v>
      </c>
      <c r="C172" s="1" t="s">
        <v>180</v>
      </c>
      <c r="D172" s="1" t="s">
        <v>246</v>
      </c>
      <c r="E172" s="37">
        <f t="shared" si="4"/>
        <v>0</v>
      </c>
      <c r="G172">
        <f>IFERROR(VLOOKUP(B172,Tornik!$P$2:$R$40,3,FALSE),0)</f>
        <v>0</v>
      </c>
      <c r="H172">
        <f t="shared" si="5"/>
        <v>0</v>
      </c>
      <c r="I172">
        <f>IFERROR(VLOOKUP(B172,Durmitor!$L$2:$N$40,3,FALSE),0)</f>
        <v>0</v>
      </c>
      <c r="P172" s="26">
        <f>IFERROR(VLOOKUP(B172,'UT Midžor'!$Q$2:$S$40,3,FALSE),0)</f>
        <v>0</v>
      </c>
      <c r="Q172" s="26">
        <f>IFERROR(VLOOKUP(B172,'UT Kopren'!$Q$2:$S$40,3,FALSE),0)</f>
        <v>0</v>
      </c>
      <c r="R172" s="26">
        <f>IFERROR(VLOOKUP(B172,'UT Dupljak'!$Q$2:$S$40,3,FALSE),0)</f>
        <v>0</v>
      </c>
    </row>
    <row r="173" spans="1:18" x14ac:dyDescent="0.2">
      <c r="A173" s="3">
        <v>172</v>
      </c>
      <c r="B173" s="34" t="s">
        <v>1199</v>
      </c>
      <c r="C173" s="1" t="s">
        <v>180</v>
      </c>
      <c r="D173" s="1" t="s">
        <v>246</v>
      </c>
      <c r="E173" s="37">
        <f t="shared" si="4"/>
        <v>0</v>
      </c>
      <c r="G173">
        <f>IFERROR(VLOOKUP(B173,Tornik!$P$2:$R$40,3,FALSE),0)</f>
        <v>0</v>
      </c>
      <c r="H173">
        <f t="shared" si="5"/>
        <v>0</v>
      </c>
      <c r="I173">
        <f>IFERROR(VLOOKUP(B173,Durmitor!$L$2:$N$40,3,FALSE),0)</f>
        <v>0</v>
      </c>
      <c r="P173" s="26">
        <f>IFERROR(VLOOKUP(B173,'UT Midžor'!$Q$2:$S$40,3,FALSE),0)</f>
        <v>0</v>
      </c>
      <c r="Q173" s="26">
        <f>IFERROR(VLOOKUP(B173,'UT Kopren'!$Q$2:$S$40,3,FALSE),0)</f>
        <v>0</v>
      </c>
      <c r="R173" s="26">
        <f>IFERROR(VLOOKUP(B173,'UT Dupljak'!$Q$2:$S$40,3,FALSE),0)</f>
        <v>0</v>
      </c>
    </row>
    <row r="174" spans="1:18" x14ac:dyDescent="0.2">
      <c r="A174" s="3">
        <v>173</v>
      </c>
      <c r="B174" s="34" t="s">
        <v>1200</v>
      </c>
      <c r="C174" s="1" t="s">
        <v>180</v>
      </c>
      <c r="D174" s="1" t="s">
        <v>246</v>
      </c>
      <c r="E174" s="37">
        <f t="shared" si="4"/>
        <v>0</v>
      </c>
      <c r="G174">
        <f>IFERROR(VLOOKUP(B174,Tornik!$P$2:$R$40,3,FALSE),0)</f>
        <v>0</v>
      </c>
      <c r="H174">
        <f t="shared" si="5"/>
        <v>0</v>
      </c>
      <c r="I174">
        <f>IFERROR(VLOOKUP(B174,Durmitor!$L$2:$N$40,3,FALSE),0)</f>
        <v>0</v>
      </c>
      <c r="P174" s="26">
        <f>IFERROR(VLOOKUP(B174,'UT Midžor'!$Q$2:$S$40,3,FALSE),0)</f>
        <v>0</v>
      </c>
      <c r="Q174" s="26">
        <f>IFERROR(VLOOKUP(B174,'UT Kopren'!$Q$2:$S$40,3,FALSE),0)</f>
        <v>0</v>
      </c>
      <c r="R174" s="26">
        <f>IFERROR(VLOOKUP(B174,'UT Dupljak'!$Q$2:$S$40,3,FALSE),0)</f>
        <v>0</v>
      </c>
    </row>
    <row r="175" spans="1:18" x14ac:dyDescent="0.2">
      <c r="A175" s="3">
        <v>174</v>
      </c>
      <c r="B175" s="34" t="s">
        <v>1201</v>
      </c>
      <c r="C175" s="1" t="s">
        <v>180</v>
      </c>
      <c r="D175" s="1" t="s">
        <v>246</v>
      </c>
      <c r="E175" s="37">
        <f t="shared" si="4"/>
        <v>0</v>
      </c>
      <c r="G175">
        <f>IFERROR(VLOOKUP(B175,Tornik!$P$2:$R$40,3,FALSE),0)</f>
        <v>0</v>
      </c>
      <c r="H175">
        <f t="shared" si="5"/>
        <v>0</v>
      </c>
      <c r="I175">
        <f>IFERROR(VLOOKUP(B175,Durmitor!$L$2:$N$40,3,FALSE),0)</f>
        <v>0</v>
      </c>
      <c r="P175" s="26">
        <f>IFERROR(VLOOKUP(B175,'UT Midžor'!$Q$2:$S$40,3,FALSE),0)</f>
        <v>0</v>
      </c>
      <c r="Q175" s="26">
        <f>IFERROR(VLOOKUP(B175,'UT Kopren'!$Q$2:$S$40,3,FALSE),0)</f>
        <v>0</v>
      </c>
      <c r="R175" s="26">
        <f>IFERROR(VLOOKUP(B175,'UT Dupljak'!$Q$2:$S$40,3,FALSE),0)</f>
        <v>0</v>
      </c>
    </row>
    <row r="176" spans="1:18" x14ac:dyDescent="0.2">
      <c r="A176" s="3">
        <v>175</v>
      </c>
      <c r="B176" s="34" t="s">
        <v>1202</v>
      </c>
      <c r="C176" s="1" t="s">
        <v>180</v>
      </c>
      <c r="D176" s="1" t="s">
        <v>246</v>
      </c>
      <c r="E176" s="37">
        <f t="shared" si="4"/>
        <v>0</v>
      </c>
      <c r="G176">
        <f>IFERROR(VLOOKUP(B176,Tornik!$P$2:$R$40,3,FALSE),0)</f>
        <v>0</v>
      </c>
      <c r="H176">
        <f t="shared" si="5"/>
        <v>0</v>
      </c>
      <c r="I176">
        <f>IFERROR(VLOOKUP(B176,Durmitor!$L$2:$N$40,3,FALSE),0)</f>
        <v>0</v>
      </c>
      <c r="P176" s="26">
        <f>IFERROR(VLOOKUP(B176,'UT Midžor'!$Q$2:$S$40,3,FALSE),0)</f>
        <v>0</v>
      </c>
      <c r="Q176" s="26">
        <f>IFERROR(VLOOKUP(B176,'UT Kopren'!$Q$2:$S$40,3,FALSE),0)</f>
        <v>0</v>
      </c>
      <c r="R176" s="26">
        <f>IFERROR(VLOOKUP(B176,'UT Dupljak'!$Q$2:$S$40,3,FALSE),0)</f>
        <v>0</v>
      </c>
    </row>
    <row r="177" spans="1:18" x14ac:dyDescent="0.2">
      <c r="A177" s="3">
        <v>176</v>
      </c>
      <c r="B177" s="34" t="s">
        <v>1366</v>
      </c>
      <c r="C177" s="1" t="s">
        <v>180</v>
      </c>
      <c r="D177" s="1" t="s">
        <v>246</v>
      </c>
      <c r="E177" s="37">
        <f t="shared" si="4"/>
        <v>0</v>
      </c>
      <c r="G177">
        <f>IFERROR(VLOOKUP(B177,Tornik!$P$2:$R$40,3,FALSE),0)</f>
        <v>0</v>
      </c>
      <c r="H177">
        <f t="shared" si="5"/>
        <v>0</v>
      </c>
      <c r="I177">
        <f>IFERROR(VLOOKUP(B177,Durmitor!$L$2:$N$40,3,FALSE),0)</f>
        <v>0</v>
      </c>
      <c r="P177" s="26">
        <f>IFERROR(VLOOKUP(B177,'UT Midžor'!$Q$2:$S$40,3,FALSE),0)</f>
        <v>0</v>
      </c>
      <c r="Q177" s="26">
        <f>IFERROR(VLOOKUP(B177,'UT Kopren'!$Q$2:$S$40,3,FALSE),0)</f>
        <v>0</v>
      </c>
      <c r="R177" s="26">
        <f>IFERROR(VLOOKUP(B177,'UT Dupljak'!$Q$2:$S$40,3,FALSE),0)</f>
        <v>0</v>
      </c>
    </row>
    <row r="178" spans="1:18" x14ac:dyDescent="0.2">
      <c r="A178" s="3">
        <v>177</v>
      </c>
      <c r="B178" s="34" t="s">
        <v>1368</v>
      </c>
      <c r="C178" s="1" t="s">
        <v>180</v>
      </c>
      <c r="D178" s="1" t="s">
        <v>246</v>
      </c>
      <c r="E178" s="37">
        <f t="shared" si="4"/>
        <v>0</v>
      </c>
      <c r="G178">
        <f>IFERROR(VLOOKUP(B178,Tornik!$P$2:$R$40,3,FALSE),0)</f>
        <v>0</v>
      </c>
      <c r="H178">
        <f t="shared" si="5"/>
        <v>0</v>
      </c>
      <c r="I178">
        <f>IFERROR(VLOOKUP(B178,Durmitor!$L$2:$N$40,3,FALSE),0)</f>
        <v>0</v>
      </c>
      <c r="P178" s="26">
        <f>IFERROR(VLOOKUP(B178,'UT Midžor'!$Q$2:$S$40,3,FALSE),0)</f>
        <v>0</v>
      </c>
      <c r="Q178" s="26">
        <f>IFERROR(VLOOKUP(B178,'UT Kopren'!$Q$2:$S$40,3,FALSE),0)</f>
        <v>0</v>
      </c>
      <c r="R178" s="26">
        <f>IFERROR(VLOOKUP(B178,'UT Dupljak'!$Q$2:$S$40,3,FALSE),0)</f>
        <v>0</v>
      </c>
    </row>
    <row r="179" spans="1:18" x14ac:dyDescent="0.2">
      <c r="A179" s="3">
        <v>178</v>
      </c>
      <c r="B179" s="34" t="s">
        <v>1369</v>
      </c>
      <c r="C179" s="1" t="s">
        <v>180</v>
      </c>
      <c r="D179" s="1" t="s">
        <v>246</v>
      </c>
      <c r="E179" s="37">
        <f t="shared" si="4"/>
        <v>0</v>
      </c>
      <c r="G179">
        <f>IFERROR(VLOOKUP(B179,Tornik!$P$2:$R$40,3,FALSE),0)</f>
        <v>0</v>
      </c>
      <c r="H179">
        <f t="shared" si="5"/>
        <v>0</v>
      </c>
      <c r="I179">
        <f>IFERROR(VLOOKUP(B179,Durmitor!$L$2:$N$40,3,FALSE),0)</f>
        <v>0</v>
      </c>
      <c r="P179" s="26">
        <f>IFERROR(VLOOKUP(B179,'UT Midžor'!$Q$2:$S$40,3,FALSE),0)</f>
        <v>0</v>
      </c>
      <c r="Q179" s="26">
        <f>IFERROR(VLOOKUP(B179,'UT Kopren'!$Q$2:$S$40,3,FALSE),0)</f>
        <v>0</v>
      </c>
      <c r="R179" s="26">
        <f>IFERROR(VLOOKUP(B179,'UT Dupljak'!$Q$2:$S$40,3,FALSE),0)</f>
        <v>0</v>
      </c>
    </row>
    <row r="180" spans="1:18" x14ac:dyDescent="0.2">
      <c r="A180" s="3">
        <v>179</v>
      </c>
      <c r="B180" s="34" t="s">
        <v>1370</v>
      </c>
      <c r="C180" s="1" t="s">
        <v>180</v>
      </c>
      <c r="D180" s="1" t="s">
        <v>246</v>
      </c>
      <c r="E180" s="37">
        <f t="shared" si="4"/>
        <v>0</v>
      </c>
      <c r="G180">
        <f>IFERROR(VLOOKUP(B180,Tornik!$P$2:$R$40,3,FALSE),0)</f>
        <v>0</v>
      </c>
      <c r="H180">
        <f t="shared" si="5"/>
        <v>0</v>
      </c>
      <c r="I180">
        <f>IFERROR(VLOOKUP(B180,Durmitor!$L$2:$N$40,3,FALSE),0)</f>
        <v>0</v>
      </c>
      <c r="P180" s="26">
        <f>IFERROR(VLOOKUP(B180,'UT Midžor'!$Q$2:$S$40,3,FALSE),0)</f>
        <v>0</v>
      </c>
      <c r="Q180" s="26">
        <f>IFERROR(VLOOKUP(B180,'UT Kopren'!$Q$2:$S$40,3,FALSE),0)</f>
        <v>0</v>
      </c>
      <c r="R180" s="26">
        <f>IFERROR(VLOOKUP(B180,'UT Dupljak'!$Q$2:$S$40,3,FALSE),0)</f>
        <v>0</v>
      </c>
    </row>
    <row r="181" spans="1:18" x14ac:dyDescent="0.2">
      <c r="A181" s="3">
        <v>180</v>
      </c>
      <c r="B181" s="34" t="s">
        <v>1222</v>
      </c>
      <c r="C181" s="1" t="s">
        <v>180</v>
      </c>
      <c r="D181" s="1" t="s">
        <v>246</v>
      </c>
      <c r="E181" s="37">
        <f t="shared" si="4"/>
        <v>0</v>
      </c>
      <c r="G181">
        <f>IFERROR(VLOOKUP(B181,Tornik!$P$2:$R$40,3,FALSE),0)</f>
        <v>0</v>
      </c>
      <c r="H181">
        <f t="shared" si="5"/>
        <v>0</v>
      </c>
      <c r="I181">
        <f>IFERROR(VLOOKUP(B181,Durmitor!$L$2:$N$40,3,FALSE),0)</f>
        <v>0</v>
      </c>
      <c r="P181" s="26">
        <f>IFERROR(VLOOKUP(B181,'UT Midžor'!$Q$2:$S$40,3,FALSE),0)</f>
        <v>0</v>
      </c>
      <c r="Q181" s="26">
        <f>IFERROR(VLOOKUP(B181,'UT Kopren'!$Q$2:$S$40,3,FALSE),0)</f>
        <v>0</v>
      </c>
      <c r="R181" s="26">
        <f>IFERROR(VLOOKUP(B181,'UT Dupljak'!$Q$2:$S$40,3,FALSE),0)</f>
        <v>0</v>
      </c>
    </row>
    <row r="182" spans="1:18" x14ac:dyDescent="0.2">
      <c r="A182" s="3">
        <v>181</v>
      </c>
      <c r="B182" s="34" t="s">
        <v>1371</v>
      </c>
      <c r="C182" s="1" t="s">
        <v>180</v>
      </c>
      <c r="D182" s="1" t="s">
        <v>246</v>
      </c>
      <c r="E182" s="37">
        <f t="shared" si="4"/>
        <v>0</v>
      </c>
      <c r="G182">
        <f>IFERROR(VLOOKUP(B182,Tornik!$P$2:$R$40,3,FALSE),0)</f>
        <v>0</v>
      </c>
      <c r="H182">
        <f t="shared" si="5"/>
        <v>0</v>
      </c>
      <c r="I182">
        <f>IFERROR(VLOOKUP(B182,Durmitor!$L$2:$N$40,3,FALSE),0)</f>
        <v>0</v>
      </c>
      <c r="P182" s="26">
        <f>IFERROR(VLOOKUP(B182,'UT Midžor'!$Q$2:$S$40,3,FALSE),0)</f>
        <v>0</v>
      </c>
      <c r="Q182" s="26">
        <f>IFERROR(VLOOKUP(B182,'UT Kopren'!$Q$2:$S$40,3,FALSE),0)</f>
        <v>0</v>
      </c>
      <c r="R182" s="26">
        <f>IFERROR(VLOOKUP(B182,'UT Dupljak'!$Q$2:$S$40,3,FALSE),0)</f>
        <v>0</v>
      </c>
    </row>
    <row r="183" spans="1:18" x14ac:dyDescent="0.2">
      <c r="A183" s="3">
        <v>182</v>
      </c>
      <c r="B183" s="34" t="s">
        <v>1373</v>
      </c>
      <c r="C183" s="1" t="s">
        <v>180</v>
      </c>
      <c r="D183" s="1" t="s">
        <v>378</v>
      </c>
      <c r="E183" s="37">
        <f t="shared" si="4"/>
        <v>0</v>
      </c>
      <c r="G183">
        <f>IFERROR(VLOOKUP(B183,Tornik!$P$2:$R$40,3,FALSE),0)</f>
        <v>0</v>
      </c>
      <c r="H183">
        <f t="shared" si="5"/>
        <v>0</v>
      </c>
      <c r="I183">
        <f>IFERROR(VLOOKUP(B183,Durmitor!$L$2:$N$40,3,FALSE),0)</f>
        <v>0</v>
      </c>
      <c r="P183" s="26">
        <f>IFERROR(VLOOKUP(B183,'UT Midžor'!$Q$2:$S$40,3,FALSE),0)</f>
        <v>0</v>
      </c>
      <c r="Q183" s="26">
        <f>IFERROR(VLOOKUP(B183,'UT Kopren'!$Q$2:$S$40,3,FALSE),0)</f>
        <v>0</v>
      </c>
      <c r="R183" s="26">
        <f>IFERROR(VLOOKUP(B183,'UT Dupljak'!$Q$2:$S$40,3,FALSE),0)</f>
        <v>0</v>
      </c>
    </row>
    <row r="184" spans="1:18" x14ac:dyDescent="0.2">
      <c r="A184" s="3">
        <v>183</v>
      </c>
      <c r="B184" s="34" t="s">
        <v>1374</v>
      </c>
      <c r="C184" s="1" t="s">
        <v>180</v>
      </c>
      <c r="D184" s="1" t="s">
        <v>246</v>
      </c>
      <c r="E184" s="37">
        <f t="shared" si="4"/>
        <v>0</v>
      </c>
      <c r="G184">
        <f>IFERROR(VLOOKUP(B184,Tornik!$P$2:$R$40,3,FALSE),0)</f>
        <v>0</v>
      </c>
      <c r="H184">
        <f t="shared" si="5"/>
        <v>0</v>
      </c>
      <c r="I184">
        <f>IFERROR(VLOOKUP(B184,Durmitor!$L$2:$N$40,3,FALSE),0)</f>
        <v>0</v>
      </c>
      <c r="P184" s="26">
        <f>IFERROR(VLOOKUP(B184,'UT Midžor'!$Q$2:$S$40,3,FALSE),0)</f>
        <v>0</v>
      </c>
      <c r="Q184" s="26">
        <f>IFERROR(VLOOKUP(B184,'UT Kopren'!$Q$2:$S$40,3,FALSE),0)</f>
        <v>0</v>
      </c>
      <c r="R184" s="26">
        <f>IFERROR(VLOOKUP(B184,'UT Dupljak'!$Q$2:$S$40,3,FALSE),0)</f>
        <v>0</v>
      </c>
    </row>
    <row r="185" spans="1:18" x14ac:dyDescent="0.2">
      <c r="A185" s="3">
        <v>184</v>
      </c>
      <c r="B185" s="34" t="s">
        <v>1375</v>
      </c>
      <c r="C185" s="1" t="s">
        <v>180</v>
      </c>
      <c r="D185" s="1" t="s">
        <v>246</v>
      </c>
      <c r="E185" s="37">
        <f t="shared" si="4"/>
        <v>0</v>
      </c>
      <c r="G185">
        <f>IFERROR(VLOOKUP(B185,Tornik!$P$2:$R$40,3,FALSE),0)</f>
        <v>0</v>
      </c>
      <c r="H185">
        <f t="shared" si="5"/>
        <v>0</v>
      </c>
      <c r="I185">
        <f>IFERROR(VLOOKUP(B185,Durmitor!$L$2:$N$40,3,FALSE),0)</f>
        <v>0</v>
      </c>
      <c r="P185" s="26">
        <f>IFERROR(VLOOKUP(B185,'UT Midžor'!$Q$2:$S$40,3,FALSE),0)</f>
        <v>0</v>
      </c>
      <c r="Q185" s="26">
        <f>IFERROR(VLOOKUP(B185,'UT Kopren'!$Q$2:$S$40,3,FALSE),0)</f>
        <v>0</v>
      </c>
      <c r="R185" s="26">
        <f>IFERROR(VLOOKUP(B185,'UT Dupljak'!$Q$2:$S$40,3,FALSE),0)</f>
        <v>0</v>
      </c>
    </row>
    <row r="186" spans="1:18" x14ac:dyDescent="0.2">
      <c r="A186" s="3">
        <v>185</v>
      </c>
      <c r="B186" s="34" t="s">
        <v>1376</v>
      </c>
      <c r="C186" s="1" t="s">
        <v>180</v>
      </c>
      <c r="D186" s="1" t="s">
        <v>246</v>
      </c>
      <c r="E186" s="37">
        <f t="shared" si="4"/>
        <v>0</v>
      </c>
      <c r="G186">
        <f>IFERROR(VLOOKUP(B186,Tornik!$P$2:$R$40,3,FALSE),0)</f>
        <v>0</v>
      </c>
      <c r="H186">
        <f t="shared" si="5"/>
        <v>0</v>
      </c>
      <c r="I186">
        <f>IFERROR(VLOOKUP(B186,Durmitor!$L$2:$N$40,3,FALSE),0)</f>
        <v>0</v>
      </c>
      <c r="P186" s="26">
        <f>IFERROR(VLOOKUP(B186,'UT Midžor'!$Q$2:$S$40,3,FALSE),0)</f>
        <v>0</v>
      </c>
      <c r="Q186" s="26">
        <f>IFERROR(VLOOKUP(B186,'UT Kopren'!$Q$2:$S$40,3,FALSE),0)</f>
        <v>0</v>
      </c>
      <c r="R186" s="26">
        <f>IFERROR(VLOOKUP(B186,'UT Dupljak'!$Q$2:$S$40,3,FALSE),0)</f>
        <v>0</v>
      </c>
    </row>
    <row r="187" spans="1:18" x14ac:dyDescent="0.2">
      <c r="A187" s="3">
        <v>186</v>
      </c>
      <c r="B187" s="34" t="s">
        <v>1377</v>
      </c>
      <c r="C187" s="1" t="s">
        <v>180</v>
      </c>
      <c r="D187" s="1" t="s">
        <v>246</v>
      </c>
      <c r="E187" s="37">
        <f t="shared" si="4"/>
        <v>0</v>
      </c>
      <c r="G187">
        <f>IFERROR(VLOOKUP(B187,Tornik!$P$2:$R$40,3,FALSE),0)</f>
        <v>0</v>
      </c>
      <c r="H187">
        <f t="shared" si="5"/>
        <v>0</v>
      </c>
      <c r="I187">
        <f>IFERROR(VLOOKUP(B187,Durmitor!$L$2:$N$40,3,FALSE),0)</f>
        <v>0</v>
      </c>
      <c r="P187" s="26">
        <f>IFERROR(VLOOKUP(B187,'UT Midžor'!$Q$2:$S$40,3,FALSE),0)</f>
        <v>0</v>
      </c>
      <c r="Q187" s="26">
        <f>IFERROR(VLOOKUP(B187,'UT Kopren'!$Q$2:$S$40,3,FALSE),0)</f>
        <v>0</v>
      </c>
      <c r="R187" s="26">
        <f>IFERROR(VLOOKUP(B187,'UT Dupljak'!$Q$2:$S$40,3,FALSE),0)</f>
        <v>0</v>
      </c>
    </row>
    <row r="188" spans="1:18" x14ac:dyDescent="0.2">
      <c r="A188" s="3">
        <v>187</v>
      </c>
      <c r="B188" s="34" t="s">
        <v>1380</v>
      </c>
      <c r="C188" s="1" t="s">
        <v>180</v>
      </c>
      <c r="D188" s="1" t="s">
        <v>246</v>
      </c>
      <c r="E188" s="37">
        <f t="shared" si="4"/>
        <v>0</v>
      </c>
      <c r="G188">
        <f>IFERROR(VLOOKUP(B188,Tornik!$P$2:$R$40,3,FALSE),0)</f>
        <v>0</v>
      </c>
      <c r="H188">
        <f t="shared" si="5"/>
        <v>0</v>
      </c>
      <c r="I188">
        <f>IFERROR(VLOOKUP(B188,Durmitor!$L$2:$N$40,3,FALSE),0)</f>
        <v>0</v>
      </c>
      <c r="P188" s="26">
        <f>IFERROR(VLOOKUP(B188,'UT Midžor'!$Q$2:$S$40,3,FALSE),0)</f>
        <v>0</v>
      </c>
      <c r="Q188" s="26">
        <f>IFERROR(VLOOKUP(B188,'UT Kopren'!$Q$2:$S$40,3,FALSE),0)</f>
        <v>0</v>
      </c>
      <c r="R188" s="26">
        <f>IFERROR(VLOOKUP(B188,'UT Dupljak'!$Q$2:$S$40,3,FALSE),0)</f>
        <v>0</v>
      </c>
    </row>
    <row r="189" spans="1:18" x14ac:dyDescent="0.2">
      <c r="A189" s="3">
        <v>188</v>
      </c>
      <c r="B189" s="34" t="s">
        <v>1381</v>
      </c>
      <c r="C189" s="1" t="s">
        <v>180</v>
      </c>
      <c r="D189" s="1" t="s">
        <v>246</v>
      </c>
      <c r="E189" s="37">
        <f t="shared" si="4"/>
        <v>0</v>
      </c>
      <c r="G189">
        <f>IFERROR(VLOOKUP(B189,Tornik!$P$2:$R$40,3,FALSE),0)</f>
        <v>0</v>
      </c>
      <c r="H189">
        <f t="shared" si="5"/>
        <v>0</v>
      </c>
      <c r="I189">
        <f>IFERROR(VLOOKUP(B189,Durmitor!$L$2:$N$40,3,FALSE),0)</f>
        <v>0</v>
      </c>
      <c r="P189" s="26">
        <f>IFERROR(VLOOKUP(B189,'UT Midžor'!$Q$2:$S$40,3,FALSE),0)</f>
        <v>0</v>
      </c>
      <c r="Q189" s="26">
        <f>IFERROR(VLOOKUP(B189,'UT Kopren'!$Q$2:$S$40,3,FALSE),0)</f>
        <v>0</v>
      </c>
      <c r="R189" s="26">
        <f>IFERROR(VLOOKUP(B189,'UT Dupljak'!$Q$2:$S$40,3,FALSE),0)</f>
        <v>0</v>
      </c>
    </row>
    <row r="190" spans="1:18" x14ac:dyDescent="0.2">
      <c r="A190" s="3">
        <v>189</v>
      </c>
      <c r="B190" s="34" t="s">
        <v>1382</v>
      </c>
      <c r="C190" s="1" t="s">
        <v>180</v>
      </c>
      <c r="D190" s="1" t="s">
        <v>246</v>
      </c>
      <c r="E190" s="37">
        <f t="shared" si="4"/>
        <v>0</v>
      </c>
      <c r="G190">
        <f>IFERROR(VLOOKUP(B190,Tornik!$P$2:$R$40,3,FALSE),0)</f>
        <v>0</v>
      </c>
      <c r="H190">
        <f t="shared" si="5"/>
        <v>0</v>
      </c>
      <c r="I190">
        <f>IFERROR(VLOOKUP(B190,Durmitor!$L$2:$N$40,3,FALSE),0)</f>
        <v>0</v>
      </c>
      <c r="P190" s="26">
        <f>IFERROR(VLOOKUP(B190,'UT Midžor'!$Q$2:$S$40,3,FALSE),0)</f>
        <v>0</v>
      </c>
      <c r="Q190" s="26">
        <f>IFERROR(VLOOKUP(B190,'UT Kopren'!$Q$2:$S$40,3,FALSE),0)</f>
        <v>0</v>
      </c>
      <c r="R190" s="26">
        <f>IFERROR(VLOOKUP(B190,'UT Dupljak'!$Q$2:$S$40,3,FALSE),0)</f>
        <v>0</v>
      </c>
    </row>
    <row r="191" spans="1:18" x14ac:dyDescent="0.2">
      <c r="A191" s="3">
        <v>190</v>
      </c>
      <c r="B191" s="34" t="s">
        <v>1383</v>
      </c>
      <c r="C191" s="1" t="s">
        <v>180</v>
      </c>
      <c r="D191" s="1" t="s">
        <v>246</v>
      </c>
      <c r="E191" s="37">
        <f t="shared" si="4"/>
        <v>0</v>
      </c>
      <c r="G191">
        <f>IFERROR(VLOOKUP(B191,Tornik!$P$2:$R$40,3,FALSE),0)</f>
        <v>0</v>
      </c>
      <c r="H191">
        <f t="shared" si="5"/>
        <v>0</v>
      </c>
      <c r="I191">
        <f>IFERROR(VLOOKUP(B191,Durmitor!$L$2:$N$40,3,FALSE),0)</f>
        <v>0</v>
      </c>
      <c r="P191" s="26">
        <f>IFERROR(VLOOKUP(B191,'UT Midžor'!$Q$2:$S$40,3,FALSE),0)</f>
        <v>0</v>
      </c>
      <c r="Q191" s="26">
        <f>IFERROR(VLOOKUP(B191,'UT Kopren'!$Q$2:$S$40,3,FALSE),0)</f>
        <v>0</v>
      </c>
      <c r="R191" s="26">
        <f>IFERROR(VLOOKUP(B191,'UT Dupljak'!$Q$2:$S$40,3,FALSE),0)</f>
        <v>0</v>
      </c>
    </row>
    <row r="192" spans="1:18" x14ac:dyDescent="0.2">
      <c r="A192" s="3">
        <v>191</v>
      </c>
      <c r="B192" s="34" t="s">
        <v>1386</v>
      </c>
      <c r="C192" s="1" t="s">
        <v>180</v>
      </c>
      <c r="D192" s="1" t="s">
        <v>246</v>
      </c>
      <c r="E192" s="37">
        <f t="shared" si="4"/>
        <v>0</v>
      </c>
      <c r="G192">
        <f>IFERROR(VLOOKUP(B192,Tornik!$P$2:$R$40,3,FALSE),0)</f>
        <v>0</v>
      </c>
      <c r="H192">
        <f t="shared" si="5"/>
        <v>0</v>
      </c>
      <c r="I192">
        <f>IFERROR(VLOOKUP(B192,Durmitor!$L$2:$N$40,3,FALSE),0)</f>
        <v>0</v>
      </c>
      <c r="P192" s="26">
        <f>IFERROR(VLOOKUP(B192,'UT Midžor'!$Q$2:$S$40,3,FALSE),0)</f>
        <v>0</v>
      </c>
      <c r="Q192" s="26">
        <f>IFERROR(VLOOKUP(B192,'UT Kopren'!$Q$2:$S$40,3,FALSE),0)</f>
        <v>0</v>
      </c>
      <c r="R192" s="26">
        <f>IFERROR(VLOOKUP(B192,'UT Dupljak'!$Q$2:$S$40,3,FALSE),0)</f>
        <v>0</v>
      </c>
    </row>
    <row r="193" spans="1:18" x14ac:dyDescent="0.2">
      <c r="A193" s="3">
        <v>192</v>
      </c>
      <c r="B193" s="34" t="s">
        <v>1387</v>
      </c>
      <c r="C193" s="1" t="s">
        <v>180</v>
      </c>
      <c r="D193" s="1" t="s">
        <v>246</v>
      </c>
      <c r="E193" s="37">
        <f t="shared" si="4"/>
        <v>0</v>
      </c>
      <c r="G193">
        <f>IFERROR(VLOOKUP(B193,Tornik!$P$2:$R$40,3,FALSE),0)</f>
        <v>0</v>
      </c>
      <c r="H193">
        <f t="shared" si="5"/>
        <v>0</v>
      </c>
      <c r="I193">
        <f>IFERROR(VLOOKUP(B193,Durmitor!$L$2:$N$40,3,FALSE),0)</f>
        <v>0</v>
      </c>
      <c r="P193" s="26">
        <f>IFERROR(VLOOKUP(B193,'UT Midžor'!$Q$2:$S$40,3,FALSE),0)</f>
        <v>0</v>
      </c>
      <c r="Q193" s="26">
        <f>IFERROR(VLOOKUP(B193,'UT Kopren'!$Q$2:$S$40,3,FALSE),0)</f>
        <v>0</v>
      </c>
      <c r="R193" s="26">
        <f>IFERROR(VLOOKUP(B193,'UT Dupljak'!$Q$2:$S$40,3,FALSE),0)</f>
        <v>0</v>
      </c>
    </row>
    <row r="194" spans="1:18" x14ac:dyDescent="0.2">
      <c r="A194" s="3">
        <v>193</v>
      </c>
      <c r="B194" s="34" t="s">
        <v>1388</v>
      </c>
      <c r="C194" s="1" t="s">
        <v>180</v>
      </c>
      <c r="D194" s="1" t="s">
        <v>246</v>
      </c>
      <c r="E194" s="37">
        <f t="shared" ref="E194:E250" si="6">+G194+H194+I194</f>
        <v>0</v>
      </c>
      <c r="G194">
        <f>IFERROR(VLOOKUP(B194,Tornik!$P$2:$R$40,3,FALSE),0)</f>
        <v>0</v>
      </c>
      <c r="H194">
        <f t="shared" ref="H194:H250" si="7">SUM(P194:R194)</f>
        <v>0</v>
      </c>
      <c r="I194">
        <f>IFERROR(VLOOKUP(B194,Durmitor!$L$2:$N$40,3,FALSE),0)</f>
        <v>0</v>
      </c>
      <c r="P194" s="26">
        <f>IFERROR(VLOOKUP(B194,'UT Midžor'!$Q$2:$S$40,3,FALSE),0)</f>
        <v>0</v>
      </c>
      <c r="Q194" s="26">
        <f>IFERROR(VLOOKUP(B194,'UT Kopren'!$Q$2:$S$40,3,FALSE),0)</f>
        <v>0</v>
      </c>
      <c r="R194" s="26">
        <f>IFERROR(VLOOKUP(B194,'UT Dupljak'!$Q$2:$S$40,3,FALSE),0)</f>
        <v>0</v>
      </c>
    </row>
    <row r="195" spans="1:18" x14ac:dyDescent="0.2">
      <c r="A195" s="3">
        <v>194</v>
      </c>
      <c r="B195" s="34" t="s">
        <v>1389</v>
      </c>
      <c r="C195" s="1" t="s">
        <v>180</v>
      </c>
      <c r="D195" s="1" t="s">
        <v>246</v>
      </c>
      <c r="E195" s="37">
        <f t="shared" si="6"/>
        <v>0</v>
      </c>
      <c r="G195">
        <f>IFERROR(VLOOKUP(B195,Tornik!$P$2:$R$40,3,FALSE),0)</f>
        <v>0</v>
      </c>
      <c r="H195">
        <f t="shared" si="7"/>
        <v>0</v>
      </c>
      <c r="I195">
        <f>IFERROR(VLOOKUP(B195,Durmitor!$L$2:$N$40,3,FALSE),0)</f>
        <v>0</v>
      </c>
      <c r="P195" s="26">
        <f>IFERROR(VLOOKUP(B195,'UT Midžor'!$Q$2:$S$40,3,FALSE),0)</f>
        <v>0</v>
      </c>
      <c r="Q195" s="26">
        <f>IFERROR(VLOOKUP(B195,'UT Kopren'!$Q$2:$S$40,3,FALSE),0)</f>
        <v>0</v>
      </c>
      <c r="R195" s="26">
        <f>IFERROR(VLOOKUP(B195,'UT Dupljak'!$Q$2:$S$40,3,FALSE),0)</f>
        <v>0</v>
      </c>
    </row>
    <row r="196" spans="1:18" x14ac:dyDescent="0.2">
      <c r="A196" s="3">
        <v>195</v>
      </c>
      <c r="B196" s="34" t="s">
        <v>1390</v>
      </c>
      <c r="C196" s="1" t="s">
        <v>180</v>
      </c>
      <c r="D196" s="1" t="s">
        <v>246</v>
      </c>
      <c r="E196" s="37">
        <f t="shared" si="6"/>
        <v>0</v>
      </c>
      <c r="G196">
        <f>IFERROR(VLOOKUP(B196,Tornik!$P$2:$R$40,3,FALSE),0)</f>
        <v>0</v>
      </c>
      <c r="H196">
        <f t="shared" si="7"/>
        <v>0</v>
      </c>
      <c r="I196">
        <f>IFERROR(VLOOKUP(B196,Durmitor!$L$2:$N$40,3,FALSE),0)</f>
        <v>0</v>
      </c>
      <c r="P196" s="26">
        <f>IFERROR(VLOOKUP(B196,'UT Midžor'!$Q$2:$S$40,3,FALSE),0)</f>
        <v>0</v>
      </c>
      <c r="Q196" s="26">
        <f>IFERROR(VLOOKUP(B196,'UT Kopren'!$Q$2:$S$40,3,FALSE),0)</f>
        <v>0</v>
      </c>
      <c r="R196" s="26">
        <f>IFERROR(VLOOKUP(B196,'UT Dupljak'!$Q$2:$S$40,3,FALSE),0)</f>
        <v>0</v>
      </c>
    </row>
    <row r="197" spans="1:18" x14ac:dyDescent="0.2">
      <c r="A197" s="3">
        <v>196</v>
      </c>
      <c r="B197" s="34" t="s">
        <v>1324</v>
      </c>
      <c r="C197" s="1" t="s">
        <v>180</v>
      </c>
      <c r="D197" s="7" t="s">
        <v>246</v>
      </c>
      <c r="E197" s="37">
        <f t="shared" si="6"/>
        <v>0</v>
      </c>
      <c r="G197">
        <f>IFERROR(VLOOKUP(B197,Tornik!$P$2:$R$40,3,FALSE),0)</f>
        <v>0</v>
      </c>
      <c r="H197">
        <f t="shared" si="7"/>
        <v>0</v>
      </c>
      <c r="I197">
        <f>IFERROR(VLOOKUP(B197,Durmitor!$L$2:$N$40,3,FALSE),0)</f>
        <v>0</v>
      </c>
      <c r="P197" s="26">
        <f>IFERROR(VLOOKUP(B197,'UT Midžor'!$Q$2:$S$40,3,FALSE),0)</f>
        <v>0</v>
      </c>
      <c r="Q197" s="26">
        <f>IFERROR(VLOOKUP(B197,'UT Kopren'!$Q$2:$S$40,3,FALSE),0)</f>
        <v>0</v>
      </c>
      <c r="R197" s="26">
        <f>IFERROR(VLOOKUP(B197,'UT Dupljak'!$Q$2:$S$40,3,FALSE),0)</f>
        <v>0</v>
      </c>
    </row>
    <row r="198" spans="1:18" x14ac:dyDescent="0.2">
      <c r="A198" s="3">
        <v>197</v>
      </c>
      <c r="B198" s="34" t="s">
        <v>1325</v>
      </c>
      <c r="C198" s="1" t="s">
        <v>180</v>
      </c>
      <c r="D198" s="7" t="s">
        <v>378</v>
      </c>
      <c r="E198" s="37">
        <f t="shared" si="6"/>
        <v>0</v>
      </c>
      <c r="G198">
        <f>IFERROR(VLOOKUP(B198,Tornik!$P$2:$R$40,3,FALSE),0)</f>
        <v>0</v>
      </c>
      <c r="H198">
        <f t="shared" si="7"/>
        <v>0</v>
      </c>
      <c r="I198">
        <f>IFERROR(VLOOKUP(B198,Durmitor!$L$2:$N$40,3,FALSE),0)</f>
        <v>0</v>
      </c>
      <c r="P198" s="26">
        <f>IFERROR(VLOOKUP(B198,'UT Midžor'!$Q$2:$S$40,3,FALSE),0)</f>
        <v>0</v>
      </c>
      <c r="Q198" s="26">
        <f>IFERROR(VLOOKUP(B198,'UT Kopren'!$Q$2:$S$40,3,FALSE),0)</f>
        <v>0</v>
      </c>
      <c r="R198" s="26">
        <f>IFERROR(VLOOKUP(B198,'UT Dupljak'!$Q$2:$S$40,3,FALSE),0)</f>
        <v>0</v>
      </c>
    </row>
    <row r="199" spans="1:18" x14ac:dyDescent="0.2">
      <c r="A199" s="3">
        <v>198</v>
      </c>
      <c r="B199" s="34" t="s">
        <v>1326</v>
      </c>
      <c r="C199" s="1" t="s">
        <v>180</v>
      </c>
      <c r="D199" s="7" t="s">
        <v>378</v>
      </c>
      <c r="E199" s="37">
        <f t="shared" si="6"/>
        <v>0</v>
      </c>
      <c r="G199">
        <f>IFERROR(VLOOKUP(B199,Tornik!$P$2:$R$40,3,FALSE),0)</f>
        <v>0</v>
      </c>
      <c r="H199">
        <f t="shared" si="7"/>
        <v>0</v>
      </c>
      <c r="I199">
        <f>IFERROR(VLOOKUP(B199,Durmitor!$L$2:$N$40,3,FALSE),0)</f>
        <v>0</v>
      </c>
      <c r="P199" s="26">
        <f>IFERROR(VLOOKUP(B199,'UT Midžor'!$Q$2:$S$40,3,FALSE),0)</f>
        <v>0</v>
      </c>
      <c r="Q199" s="26">
        <f>IFERROR(VLOOKUP(B199,'UT Kopren'!$Q$2:$S$40,3,FALSE),0)</f>
        <v>0</v>
      </c>
      <c r="R199" s="26">
        <f>IFERROR(VLOOKUP(B199,'UT Dupljak'!$Q$2:$S$40,3,FALSE),0)</f>
        <v>0</v>
      </c>
    </row>
    <row r="200" spans="1:18" x14ac:dyDescent="0.2">
      <c r="A200" s="3">
        <v>199</v>
      </c>
      <c r="B200" s="34" t="s">
        <v>1327</v>
      </c>
      <c r="C200" s="1" t="s">
        <v>180</v>
      </c>
      <c r="D200" s="7" t="s">
        <v>246</v>
      </c>
      <c r="E200" s="37">
        <f t="shared" si="6"/>
        <v>0</v>
      </c>
      <c r="G200">
        <f>IFERROR(VLOOKUP(B200,Tornik!$P$2:$R$40,3,FALSE),0)</f>
        <v>0</v>
      </c>
      <c r="H200">
        <f t="shared" si="7"/>
        <v>0</v>
      </c>
      <c r="I200">
        <f>IFERROR(VLOOKUP(B200,Durmitor!$L$2:$N$40,3,FALSE),0)</f>
        <v>0</v>
      </c>
      <c r="P200" s="26">
        <f>IFERROR(VLOOKUP(B200,'UT Midžor'!$Q$2:$S$40,3,FALSE),0)</f>
        <v>0</v>
      </c>
      <c r="Q200" s="26">
        <f>IFERROR(VLOOKUP(B200,'UT Kopren'!$Q$2:$S$40,3,FALSE),0)</f>
        <v>0</v>
      </c>
      <c r="R200" s="26">
        <f>IFERROR(VLOOKUP(B200,'UT Dupljak'!$Q$2:$S$40,3,FALSE),0)</f>
        <v>0</v>
      </c>
    </row>
    <row r="201" spans="1:18" x14ac:dyDescent="0.2">
      <c r="A201" s="3">
        <v>200</v>
      </c>
      <c r="B201" s="34" t="s">
        <v>1232</v>
      </c>
      <c r="C201" s="1" t="s">
        <v>180</v>
      </c>
      <c r="D201" s="7" t="s">
        <v>246</v>
      </c>
      <c r="E201" s="37">
        <f t="shared" si="6"/>
        <v>0</v>
      </c>
      <c r="G201">
        <f>IFERROR(VLOOKUP(B201,Tornik!$P$2:$R$40,3,FALSE),0)</f>
        <v>0</v>
      </c>
      <c r="H201">
        <f t="shared" si="7"/>
        <v>0</v>
      </c>
      <c r="I201">
        <f>IFERROR(VLOOKUP(B201,Durmitor!$L$2:$N$40,3,FALSE),0)</f>
        <v>0</v>
      </c>
      <c r="P201" s="26">
        <f>IFERROR(VLOOKUP(B201,'UT Midžor'!$Q$2:$S$40,3,FALSE),0)</f>
        <v>0</v>
      </c>
      <c r="Q201" s="26">
        <f>IFERROR(VLOOKUP(B201,'UT Kopren'!$Q$2:$S$40,3,FALSE),0)</f>
        <v>0</v>
      </c>
      <c r="R201" s="26">
        <f>IFERROR(VLOOKUP(B201,'UT Dupljak'!$Q$2:$S$40,3,FALSE),0)</f>
        <v>0</v>
      </c>
    </row>
    <row r="202" spans="1:18" x14ac:dyDescent="0.2">
      <c r="A202" s="3">
        <v>201</v>
      </c>
      <c r="B202" s="34" t="s">
        <v>1392</v>
      </c>
      <c r="C202" s="1" t="s">
        <v>180</v>
      </c>
      <c r="D202" s="7" t="s">
        <v>246</v>
      </c>
      <c r="E202" s="37">
        <f t="shared" si="6"/>
        <v>0</v>
      </c>
      <c r="G202">
        <f>IFERROR(VLOOKUP(B202,Tornik!$P$2:$R$40,3,FALSE),0)</f>
        <v>0</v>
      </c>
      <c r="H202">
        <f t="shared" si="7"/>
        <v>0</v>
      </c>
      <c r="I202">
        <f>IFERROR(VLOOKUP(B202,Durmitor!$L$2:$N$40,3,FALSE),0)</f>
        <v>0</v>
      </c>
      <c r="P202" s="26">
        <f>IFERROR(VLOOKUP(B202,'UT Midžor'!$Q$2:$S$40,3,FALSE),0)</f>
        <v>0</v>
      </c>
      <c r="Q202" s="26">
        <f>IFERROR(VLOOKUP(B202,'UT Kopren'!$Q$2:$S$40,3,FALSE),0)</f>
        <v>0</v>
      </c>
      <c r="R202" s="26">
        <f>IFERROR(VLOOKUP(B202,'UT Dupljak'!$Q$2:$S$40,3,FALSE),0)</f>
        <v>0</v>
      </c>
    </row>
    <row r="203" spans="1:18" x14ac:dyDescent="0.2">
      <c r="A203" s="3">
        <v>202</v>
      </c>
      <c r="B203" s="34" t="s">
        <v>1393</v>
      </c>
      <c r="C203" s="1" t="s">
        <v>180</v>
      </c>
      <c r="D203" s="7" t="s">
        <v>246</v>
      </c>
      <c r="E203" s="37">
        <f t="shared" si="6"/>
        <v>0</v>
      </c>
      <c r="G203">
        <f>IFERROR(VLOOKUP(B203,Tornik!$P$2:$R$40,3,FALSE),0)</f>
        <v>0</v>
      </c>
      <c r="H203">
        <f t="shared" si="7"/>
        <v>0</v>
      </c>
      <c r="I203">
        <f>IFERROR(VLOOKUP(B203,Durmitor!$L$2:$N$40,3,FALSE),0)</f>
        <v>0</v>
      </c>
      <c r="P203" s="26">
        <f>IFERROR(VLOOKUP(B203,'UT Midžor'!$Q$2:$S$40,3,FALSE),0)</f>
        <v>0</v>
      </c>
      <c r="Q203" s="26">
        <f>IFERROR(VLOOKUP(B203,'UT Kopren'!$Q$2:$S$40,3,FALSE),0)</f>
        <v>0</v>
      </c>
      <c r="R203" s="26">
        <f>IFERROR(VLOOKUP(B203,'UT Dupljak'!$Q$2:$S$40,3,FALSE),0)</f>
        <v>0</v>
      </c>
    </row>
    <row r="204" spans="1:18" x14ac:dyDescent="0.2">
      <c r="A204" s="3">
        <v>203</v>
      </c>
      <c r="B204" s="34" t="s">
        <v>1394</v>
      </c>
      <c r="C204" s="1" t="s">
        <v>180</v>
      </c>
      <c r="D204" s="7" t="s">
        <v>246</v>
      </c>
      <c r="E204" s="37">
        <f t="shared" si="6"/>
        <v>0</v>
      </c>
      <c r="G204">
        <f>IFERROR(VLOOKUP(B204,Tornik!$P$2:$R$40,3,FALSE),0)</f>
        <v>0</v>
      </c>
      <c r="H204">
        <f t="shared" si="7"/>
        <v>0</v>
      </c>
      <c r="I204">
        <f>IFERROR(VLOOKUP(B204,Durmitor!$L$2:$N$40,3,FALSE),0)</f>
        <v>0</v>
      </c>
      <c r="P204" s="26">
        <f>IFERROR(VLOOKUP(B204,'UT Midžor'!$Q$2:$S$40,3,FALSE),0)</f>
        <v>0</v>
      </c>
      <c r="Q204" s="26">
        <f>IFERROR(VLOOKUP(B204,'UT Kopren'!$Q$2:$S$40,3,FALSE),0)</f>
        <v>0</v>
      </c>
      <c r="R204" s="26">
        <f>IFERROR(VLOOKUP(B204,'UT Dupljak'!$Q$2:$S$40,3,FALSE),0)</f>
        <v>0</v>
      </c>
    </row>
    <row r="205" spans="1:18" x14ac:dyDescent="0.2">
      <c r="A205" s="3">
        <v>204</v>
      </c>
      <c r="B205" s="34" t="s">
        <v>1228</v>
      </c>
      <c r="C205" s="1" t="s">
        <v>180</v>
      </c>
      <c r="D205" s="7" t="s">
        <v>246</v>
      </c>
      <c r="E205" s="37">
        <f t="shared" si="6"/>
        <v>0</v>
      </c>
      <c r="G205">
        <f>IFERROR(VLOOKUP(B205,Tornik!$P$2:$R$40,3,FALSE),0)</f>
        <v>0</v>
      </c>
      <c r="H205">
        <f t="shared" si="7"/>
        <v>0</v>
      </c>
      <c r="I205">
        <f>IFERROR(VLOOKUP(B205,Durmitor!$L$2:$N$40,3,FALSE),0)</f>
        <v>0</v>
      </c>
      <c r="P205" s="26">
        <f>IFERROR(VLOOKUP(B205,'UT Midžor'!$Q$2:$S$40,3,FALSE),0)</f>
        <v>0</v>
      </c>
      <c r="Q205" s="26">
        <f>IFERROR(VLOOKUP(B205,'UT Kopren'!$Q$2:$S$40,3,FALSE),0)</f>
        <v>0</v>
      </c>
      <c r="R205" s="26">
        <f>IFERROR(VLOOKUP(B205,'UT Dupljak'!$Q$2:$S$40,3,FALSE),0)</f>
        <v>0</v>
      </c>
    </row>
    <row r="206" spans="1:18" x14ac:dyDescent="0.2">
      <c r="A206" s="3">
        <v>205</v>
      </c>
      <c r="B206" s="34" t="s">
        <v>1395</v>
      </c>
      <c r="C206" s="1" t="s">
        <v>180</v>
      </c>
      <c r="D206" s="7" t="s">
        <v>246</v>
      </c>
      <c r="E206" s="37">
        <f t="shared" si="6"/>
        <v>0</v>
      </c>
      <c r="G206">
        <f>IFERROR(VLOOKUP(B206,Tornik!$P$2:$R$40,3,FALSE),0)</f>
        <v>0</v>
      </c>
      <c r="H206">
        <f t="shared" si="7"/>
        <v>0</v>
      </c>
      <c r="I206">
        <f>IFERROR(VLOOKUP(B206,Durmitor!$L$2:$N$40,3,FALSE),0)</f>
        <v>0</v>
      </c>
      <c r="P206" s="26">
        <f>IFERROR(VLOOKUP(B206,'UT Midžor'!$Q$2:$S$40,3,FALSE),0)</f>
        <v>0</v>
      </c>
      <c r="Q206" s="26">
        <f>IFERROR(VLOOKUP(B206,'UT Kopren'!$Q$2:$S$40,3,FALSE),0)</f>
        <v>0</v>
      </c>
      <c r="R206" s="26">
        <f>IFERROR(VLOOKUP(B206,'UT Dupljak'!$Q$2:$S$40,3,FALSE),0)</f>
        <v>0</v>
      </c>
    </row>
    <row r="207" spans="1:18" x14ac:dyDescent="0.2">
      <c r="A207" s="3">
        <v>206</v>
      </c>
      <c r="B207" s="34" t="s">
        <v>1396</v>
      </c>
      <c r="C207" s="1" t="s">
        <v>180</v>
      </c>
      <c r="D207" s="7" t="s">
        <v>246</v>
      </c>
      <c r="E207" s="37">
        <f t="shared" si="6"/>
        <v>0</v>
      </c>
      <c r="G207">
        <f>IFERROR(VLOOKUP(B207,Tornik!$P$2:$R$40,3,FALSE),0)</f>
        <v>0</v>
      </c>
      <c r="H207">
        <f t="shared" si="7"/>
        <v>0</v>
      </c>
      <c r="I207">
        <f>IFERROR(VLOOKUP(B207,Durmitor!$L$2:$N$40,3,FALSE),0)</f>
        <v>0</v>
      </c>
      <c r="P207" s="26">
        <f>IFERROR(VLOOKUP(B207,'UT Midžor'!$Q$2:$S$40,3,FALSE),0)</f>
        <v>0</v>
      </c>
      <c r="Q207" s="26">
        <f>IFERROR(VLOOKUP(B207,'UT Kopren'!$Q$2:$S$40,3,FALSE),0)</f>
        <v>0</v>
      </c>
      <c r="R207" s="26">
        <f>IFERROR(VLOOKUP(B207,'UT Dupljak'!$Q$2:$S$40,3,FALSE),0)</f>
        <v>0</v>
      </c>
    </row>
    <row r="208" spans="1:18" x14ac:dyDescent="0.2">
      <c r="A208" s="3">
        <v>207</v>
      </c>
      <c r="B208" s="34" t="s">
        <v>1397</v>
      </c>
      <c r="C208" s="1" t="s">
        <v>180</v>
      </c>
      <c r="D208" s="7" t="s">
        <v>246</v>
      </c>
      <c r="E208" s="37">
        <f t="shared" si="6"/>
        <v>0</v>
      </c>
      <c r="G208">
        <f>IFERROR(VLOOKUP(B208,Tornik!$P$2:$R$40,3,FALSE),0)</f>
        <v>0</v>
      </c>
      <c r="H208">
        <f t="shared" si="7"/>
        <v>0</v>
      </c>
      <c r="I208">
        <f>IFERROR(VLOOKUP(B208,Durmitor!$L$2:$N$40,3,FALSE),0)</f>
        <v>0</v>
      </c>
      <c r="P208" s="26">
        <f>IFERROR(VLOOKUP(B208,'UT Midžor'!$Q$2:$S$40,3,FALSE),0)</f>
        <v>0</v>
      </c>
      <c r="Q208" s="26">
        <f>IFERROR(VLOOKUP(B208,'UT Kopren'!$Q$2:$S$40,3,FALSE),0)</f>
        <v>0</v>
      </c>
      <c r="R208" s="26">
        <f>IFERROR(VLOOKUP(B208,'UT Dupljak'!$Q$2:$S$40,3,FALSE),0)</f>
        <v>0</v>
      </c>
    </row>
    <row r="209" spans="1:18" x14ac:dyDescent="0.2">
      <c r="A209" s="3">
        <v>208</v>
      </c>
      <c r="B209" s="34" t="s">
        <v>1398</v>
      </c>
      <c r="C209" s="1" t="s">
        <v>180</v>
      </c>
      <c r="D209" s="7" t="s">
        <v>246</v>
      </c>
      <c r="E209" s="37">
        <f t="shared" si="6"/>
        <v>0</v>
      </c>
      <c r="G209">
        <f>IFERROR(VLOOKUP(B209,Tornik!$P$2:$R$40,3,FALSE),0)</f>
        <v>0</v>
      </c>
      <c r="H209">
        <f t="shared" si="7"/>
        <v>0</v>
      </c>
      <c r="I209">
        <f>IFERROR(VLOOKUP(B209,Durmitor!$L$2:$N$40,3,FALSE),0)</f>
        <v>0</v>
      </c>
      <c r="P209" s="26">
        <f>IFERROR(VLOOKUP(B209,'UT Midžor'!$Q$2:$S$40,3,FALSE),0)</f>
        <v>0</v>
      </c>
      <c r="Q209" s="26">
        <f>IFERROR(VLOOKUP(B209,'UT Kopren'!$Q$2:$S$40,3,FALSE),0)</f>
        <v>0</v>
      </c>
      <c r="R209" s="26">
        <f>IFERROR(VLOOKUP(B209,'UT Dupljak'!$Q$2:$S$40,3,FALSE),0)</f>
        <v>0</v>
      </c>
    </row>
    <row r="210" spans="1:18" x14ac:dyDescent="0.2">
      <c r="A210" s="3">
        <v>209</v>
      </c>
      <c r="B210" s="34" t="s">
        <v>1399</v>
      </c>
      <c r="C210" s="1" t="s">
        <v>180</v>
      </c>
      <c r="D210" s="7" t="s">
        <v>246</v>
      </c>
      <c r="E210" s="37">
        <f t="shared" si="6"/>
        <v>0</v>
      </c>
      <c r="G210">
        <f>IFERROR(VLOOKUP(B210,Tornik!$P$2:$R$40,3,FALSE),0)</f>
        <v>0</v>
      </c>
      <c r="H210">
        <f t="shared" si="7"/>
        <v>0</v>
      </c>
      <c r="I210">
        <f>IFERROR(VLOOKUP(B210,Durmitor!$L$2:$N$40,3,FALSE),0)</f>
        <v>0</v>
      </c>
      <c r="P210" s="26">
        <f>IFERROR(VLOOKUP(B210,'UT Midžor'!$Q$2:$S$40,3,FALSE),0)</f>
        <v>0</v>
      </c>
      <c r="Q210" s="26">
        <f>IFERROR(VLOOKUP(B210,'UT Kopren'!$Q$2:$S$40,3,FALSE),0)</f>
        <v>0</v>
      </c>
      <c r="R210" s="26">
        <f>IFERROR(VLOOKUP(B210,'UT Dupljak'!$Q$2:$S$40,3,FALSE),0)</f>
        <v>0</v>
      </c>
    </row>
    <row r="211" spans="1:18" x14ac:dyDescent="0.2">
      <c r="A211" s="3">
        <v>210</v>
      </c>
      <c r="B211" s="34" t="s">
        <v>1400</v>
      </c>
      <c r="C211" s="1" t="s">
        <v>180</v>
      </c>
      <c r="D211" s="7" t="s">
        <v>246</v>
      </c>
      <c r="E211" s="37">
        <f t="shared" si="6"/>
        <v>0</v>
      </c>
      <c r="G211">
        <f>IFERROR(VLOOKUP(B211,Tornik!$P$2:$R$40,3,FALSE),0)</f>
        <v>0</v>
      </c>
      <c r="H211">
        <f t="shared" si="7"/>
        <v>0</v>
      </c>
      <c r="I211">
        <f>IFERROR(VLOOKUP(B211,Durmitor!$L$2:$N$40,3,FALSE),0)</f>
        <v>0</v>
      </c>
      <c r="P211" s="26">
        <f>IFERROR(VLOOKUP(B211,'UT Midžor'!$Q$2:$S$40,3,FALSE),0)</f>
        <v>0</v>
      </c>
      <c r="Q211" s="26">
        <f>IFERROR(VLOOKUP(B211,'UT Kopren'!$Q$2:$S$40,3,FALSE),0)</f>
        <v>0</v>
      </c>
      <c r="R211" s="26">
        <f>IFERROR(VLOOKUP(B211,'UT Dupljak'!$Q$2:$S$40,3,FALSE),0)</f>
        <v>0</v>
      </c>
    </row>
    <row r="212" spans="1:18" x14ac:dyDescent="0.2">
      <c r="A212" s="3">
        <v>211</v>
      </c>
      <c r="B212" s="34" t="s">
        <v>1221</v>
      </c>
      <c r="C212" s="1" t="s">
        <v>180</v>
      </c>
      <c r="D212" s="7" t="s">
        <v>246</v>
      </c>
      <c r="E212" s="37">
        <f t="shared" si="6"/>
        <v>0</v>
      </c>
      <c r="G212">
        <f>IFERROR(VLOOKUP(B212,Tornik!$P$2:$R$40,3,FALSE),0)</f>
        <v>0</v>
      </c>
      <c r="H212">
        <f t="shared" si="7"/>
        <v>0</v>
      </c>
      <c r="I212">
        <f>IFERROR(VLOOKUP(B212,Durmitor!$L$2:$N$40,3,FALSE),0)</f>
        <v>0</v>
      </c>
      <c r="P212" s="26">
        <f>IFERROR(VLOOKUP(B212,'UT Midžor'!$Q$2:$S$40,3,FALSE),0)</f>
        <v>0</v>
      </c>
      <c r="Q212" s="26">
        <f>IFERROR(VLOOKUP(B212,'UT Kopren'!$Q$2:$S$40,3,FALSE),0)</f>
        <v>0</v>
      </c>
      <c r="R212" s="26">
        <f>IFERROR(VLOOKUP(B212,'UT Dupljak'!$Q$2:$S$40,3,FALSE),0)</f>
        <v>0</v>
      </c>
    </row>
    <row r="213" spans="1:18" x14ac:dyDescent="0.2">
      <c r="A213" s="3">
        <v>212</v>
      </c>
      <c r="B213" s="34" t="s">
        <v>1401</v>
      </c>
      <c r="C213" s="1" t="s">
        <v>180</v>
      </c>
      <c r="D213" s="7" t="s">
        <v>246</v>
      </c>
      <c r="E213" s="37">
        <f t="shared" si="6"/>
        <v>0</v>
      </c>
      <c r="G213">
        <f>IFERROR(VLOOKUP(B213,Tornik!$P$2:$R$40,3,FALSE),0)</f>
        <v>0</v>
      </c>
      <c r="H213">
        <f t="shared" si="7"/>
        <v>0</v>
      </c>
      <c r="I213">
        <f>IFERROR(VLOOKUP(B213,Durmitor!$L$2:$N$40,3,FALSE),0)</f>
        <v>0</v>
      </c>
      <c r="P213" s="26">
        <f>IFERROR(VLOOKUP(B213,'UT Midžor'!$Q$2:$S$40,3,FALSE),0)</f>
        <v>0</v>
      </c>
      <c r="Q213" s="26">
        <f>IFERROR(VLOOKUP(B213,'UT Kopren'!$Q$2:$S$40,3,FALSE),0)</f>
        <v>0</v>
      </c>
      <c r="R213" s="26">
        <f>IFERROR(VLOOKUP(B213,'UT Dupljak'!$Q$2:$S$40,3,FALSE),0)</f>
        <v>0</v>
      </c>
    </row>
    <row r="214" spans="1:18" x14ac:dyDescent="0.2">
      <c r="A214" s="3">
        <v>213</v>
      </c>
      <c r="B214" s="34" t="s">
        <v>1403</v>
      </c>
      <c r="C214" s="1" t="s">
        <v>180</v>
      </c>
      <c r="D214" s="7" t="s">
        <v>246</v>
      </c>
      <c r="E214" s="37">
        <f t="shared" si="6"/>
        <v>0</v>
      </c>
      <c r="G214">
        <f>IFERROR(VLOOKUP(B214,Tornik!$P$2:$R$40,3,FALSE),0)</f>
        <v>0</v>
      </c>
      <c r="H214">
        <f t="shared" si="7"/>
        <v>0</v>
      </c>
      <c r="I214">
        <f>IFERROR(VLOOKUP(B214,Durmitor!$L$2:$N$40,3,FALSE),0)</f>
        <v>0</v>
      </c>
      <c r="P214" s="26">
        <f>IFERROR(VLOOKUP(B214,'UT Midžor'!$Q$2:$S$40,3,FALSE),0)</f>
        <v>0</v>
      </c>
      <c r="Q214" s="26">
        <f>IFERROR(VLOOKUP(B214,'UT Kopren'!$Q$2:$S$40,3,FALSE),0)</f>
        <v>0</v>
      </c>
      <c r="R214" s="26">
        <f>IFERROR(VLOOKUP(B214,'UT Dupljak'!$Q$2:$S$40,3,FALSE),0)</f>
        <v>0</v>
      </c>
    </row>
    <row r="215" spans="1:18" x14ac:dyDescent="0.2">
      <c r="A215" s="3">
        <v>214</v>
      </c>
      <c r="B215" s="34" t="s">
        <v>1405</v>
      </c>
      <c r="C215" s="1" t="s">
        <v>180</v>
      </c>
      <c r="D215" s="7" t="s">
        <v>246</v>
      </c>
      <c r="E215" s="37">
        <f t="shared" si="6"/>
        <v>0</v>
      </c>
      <c r="G215">
        <f>IFERROR(VLOOKUP(B215,Tornik!$P$2:$R$40,3,FALSE),0)</f>
        <v>0</v>
      </c>
      <c r="H215">
        <f t="shared" si="7"/>
        <v>0</v>
      </c>
      <c r="I215">
        <f>IFERROR(VLOOKUP(B215,Durmitor!$L$2:$N$40,3,FALSE),0)</f>
        <v>0</v>
      </c>
      <c r="P215" s="26">
        <f>IFERROR(VLOOKUP(B215,'UT Midžor'!$Q$2:$S$40,3,FALSE),0)</f>
        <v>0</v>
      </c>
      <c r="Q215" s="26">
        <f>IFERROR(VLOOKUP(B215,'UT Kopren'!$Q$2:$S$40,3,FALSE),0)</f>
        <v>0</v>
      </c>
      <c r="R215" s="26">
        <f>IFERROR(VLOOKUP(B215,'UT Dupljak'!$Q$2:$S$40,3,FALSE),0)</f>
        <v>0</v>
      </c>
    </row>
    <row r="216" spans="1:18" x14ac:dyDescent="0.2">
      <c r="A216" s="3">
        <v>215</v>
      </c>
      <c r="B216" s="34" t="s">
        <v>1406</v>
      </c>
      <c r="C216" s="1" t="s">
        <v>180</v>
      </c>
      <c r="D216" s="7" t="s">
        <v>246</v>
      </c>
      <c r="E216" s="37">
        <f t="shared" si="6"/>
        <v>0</v>
      </c>
      <c r="G216">
        <f>IFERROR(VLOOKUP(B216,Tornik!$P$2:$R$40,3,FALSE),0)</f>
        <v>0</v>
      </c>
      <c r="H216">
        <f t="shared" si="7"/>
        <v>0</v>
      </c>
      <c r="I216">
        <f>IFERROR(VLOOKUP(B216,Durmitor!$L$2:$N$40,3,FALSE),0)</f>
        <v>0</v>
      </c>
      <c r="P216" s="26">
        <f>IFERROR(VLOOKUP(B216,'UT Midžor'!$Q$2:$S$40,3,FALSE),0)</f>
        <v>0</v>
      </c>
      <c r="Q216" s="26">
        <f>IFERROR(VLOOKUP(B216,'UT Kopren'!$Q$2:$S$40,3,FALSE),0)</f>
        <v>0</v>
      </c>
      <c r="R216" s="26">
        <f>IFERROR(VLOOKUP(B216,'UT Dupljak'!$Q$2:$S$40,3,FALSE),0)</f>
        <v>0</v>
      </c>
    </row>
    <row r="217" spans="1:18" x14ac:dyDescent="0.2">
      <c r="A217" s="3">
        <v>216</v>
      </c>
      <c r="B217" s="34" t="s">
        <v>1407</v>
      </c>
      <c r="C217" s="1" t="s">
        <v>180</v>
      </c>
      <c r="D217" s="7" t="s">
        <v>246</v>
      </c>
      <c r="E217" s="37">
        <f t="shared" si="6"/>
        <v>0</v>
      </c>
      <c r="G217">
        <f>IFERROR(VLOOKUP(B217,Tornik!$P$2:$R$40,3,FALSE),0)</f>
        <v>0</v>
      </c>
      <c r="H217">
        <f t="shared" si="7"/>
        <v>0</v>
      </c>
      <c r="I217">
        <f>IFERROR(VLOOKUP(B217,Durmitor!$L$2:$N$40,3,FALSE),0)</f>
        <v>0</v>
      </c>
      <c r="P217" s="26">
        <f>IFERROR(VLOOKUP(B217,'UT Midžor'!$Q$2:$S$40,3,FALSE),0)</f>
        <v>0</v>
      </c>
      <c r="Q217" s="26">
        <f>IFERROR(VLOOKUP(B217,'UT Kopren'!$Q$2:$S$40,3,FALSE),0)</f>
        <v>0</v>
      </c>
      <c r="R217" s="26">
        <f>IFERROR(VLOOKUP(B217,'UT Dupljak'!$Q$2:$S$40,3,FALSE),0)</f>
        <v>0</v>
      </c>
    </row>
    <row r="218" spans="1:18" x14ac:dyDescent="0.2">
      <c r="A218" s="3">
        <v>217</v>
      </c>
      <c r="B218" s="34" t="s">
        <v>1408</v>
      </c>
      <c r="C218" s="1" t="s">
        <v>180</v>
      </c>
      <c r="D218" s="7" t="s">
        <v>246</v>
      </c>
      <c r="E218" s="37">
        <f t="shared" si="6"/>
        <v>0</v>
      </c>
      <c r="G218">
        <f>IFERROR(VLOOKUP(B218,Tornik!$P$2:$R$40,3,FALSE),0)</f>
        <v>0</v>
      </c>
      <c r="H218">
        <f t="shared" si="7"/>
        <v>0</v>
      </c>
      <c r="I218">
        <f>IFERROR(VLOOKUP(B218,Durmitor!$L$2:$N$40,3,FALSE),0)</f>
        <v>0</v>
      </c>
      <c r="P218" s="26">
        <f>IFERROR(VLOOKUP(B218,'UT Midžor'!$Q$2:$S$40,3,FALSE),0)</f>
        <v>0</v>
      </c>
      <c r="Q218" s="26">
        <f>IFERROR(VLOOKUP(B218,'UT Kopren'!$Q$2:$S$40,3,FALSE),0)</f>
        <v>0</v>
      </c>
      <c r="R218" s="26">
        <f>IFERROR(VLOOKUP(B218,'UT Dupljak'!$Q$2:$S$40,3,FALSE),0)</f>
        <v>0</v>
      </c>
    </row>
    <row r="219" spans="1:18" x14ac:dyDescent="0.2">
      <c r="A219" s="3">
        <v>218</v>
      </c>
      <c r="B219" s="34" t="s">
        <v>1409</v>
      </c>
      <c r="C219" s="1" t="s">
        <v>180</v>
      </c>
      <c r="D219" s="7" t="s">
        <v>246</v>
      </c>
      <c r="E219" s="37">
        <f t="shared" si="6"/>
        <v>0</v>
      </c>
      <c r="G219">
        <f>IFERROR(VLOOKUP(B219,Tornik!$P$2:$R$40,3,FALSE),0)</f>
        <v>0</v>
      </c>
      <c r="H219">
        <f t="shared" si="7"/>
        <v>0</v>
      </c>
      <c r="I219">
        <f>IFERROR(VLOOKUP(B219,Durmitor!$L$2:$N$40,3,FALSE),0)</f>
        <v>0</v>
      </c>
      <c r="P219" s="26">
        <f>IFERROR(VLOOKUP(B219,'UT Midžor'!$Q$2:$S$40,3,FALSE),0)</f>
        <v>0</v>
      </c>
      <c r="Q219" s="26">
        <f>IFERROR(VLOOKUP(B219,'UT Kopren'!$Q$2:$S$40,3,FALSE),0)</f>
        <v>0</v>
      </c>
      <c r="R219" s="26">
        <f>IFERROR(VLOOKUP(B219,'UT Dupljak'!$Q$2:$S$40,3,FALSE),0)</f>
        <v>0</v>
      </c>
    </row>
    <row r="220" spans="1:18" x14ac:dyDescent="0.2">
      <c r="A220" s="3">
        <v>219</v>
      </c>
      <c r="B220" s="34" t="s">
        <v>1411</v>
      </c>
      <c r="C220" s="1" t="s">
        <v>180</v>
      </c>
      <c r="D220" s="7" t="s">
        <v>246</v>
      </c>
      <c r="E220" s="37">
        <f t="shared" si="6"/>
        <v>0</v>
      </c>
      <c r="G220">
        <f>IFERROR(VLOOKUP(B220,Tornik!$P$2:$R$40,3,FALSE),0)</f>
        <v>0</v>
      </c>
      <c r="H220">
        <f t="shared" si="7"/>
        <v>0</v>
      </c>
      <c r="I220">
        <f>IFERROR(VLOOKUP(B220,Durmitor!$L$2:$N$40,3,FALSE),0)</f>
        <v>0</v>
      </c>
      <c r="P220" s="26">
        <f>IFERROR(VLOOKUP(B220,'UT Midžor'!$Q$2:$S$40,3,FALSE),0)</f>
        <v>0</v>
      </c>
      <c r="Q220" s="26">
        <f>IFERROR(VLOOKUP(B220,'UT Kopren'!$Q$2:$S$40,3,FALSE),0)</f>
        <v>0</v>
      </c>
      <c r="R220" s="26">
        <f>IFERROR(VLOOKUP(B220,'UT Dupljak'!$Q$2:$S$40,3,FALSE),0)</f>
        <v>0</v>
      </c>
    </row>
    <row r="221" spans="1:18" x14ac:dyDescent="0.2">
      <c r="A221" s="3">
        <v>220</v>
      </c>
      <c r="B221" s="34" t="s">
        <v>1412</v>
      </c>
      <c r="C221" s="1" t="s">
        <v>180</v>
      </c>
      <c r="D221" s="7" t="s">
        <v>246</v>
      </c>
      <c r="E221" s="37">
        <f t="shared" si="6"/>
        <v>0</v>
      </c>
      <c r="G221">
        <f>IFERROR(VLOOKUP(B221,Tornik!$P$2:$R$40,3,FALSE),0)</f>
        <v>0</v>
      </c>
      <c r="H221">
        <f t="shared" si="7"/>
        <v>0</v>
      </c>
      <c r="I221">
        <f>IFERROR(VLOOKUP(B221,Durmitor!$L$2:$N$40,3,FALSE),0)</f>
        <v>0</v>
      </c>
      <c r="P221" s="26">
        <f>IFERROR(VLOOKUP(B221,'UT Midžor'!$Q$2:$S$40,3,FALSE),0)</f>
        <v>0</v>
      </c>
      <c r="Q221" s="26">
        <f>IFERROR(VLOOKUP(B221,'UT Kopren'!$Q$2:$S$40,3,FALSE),0)</f>
        <v>0</v>
      </c>
      <c r="R221" s="26">
        <f>IFERROR(VLOOKUP(B221,'UT Dupljak'!$Q$2:$S$40,3,FALSE),0)</f>
        <v>0</v>
      </c>
    </row>
    <row r="222" spans="1:18" x14ac:dyDescent="0.2">
      <c r="A222" s="3">
        <v>221</v>
      </c>
      <c r="B222" s="34" t="s">
        <v>1413</v>
      </c>
      <c r="C222" s="1" t="s">
        <v>180</v>
      </c>
      <c r="D222" s="7" t="s">
        <v>246</v>
      </c>
      <c r="E222" s="37">
        <f t="shared" si="6"/>
        <v>0</v>
      </c>
      <c r="G222">
        <f>IFERROR(VLOOKUP(B222,Tornik!$P$2:$R$40,3,FALSE),0)</f>
        <v>0</v>
      </c>
      <c r="H222">
        <f t="shared" si="7"/>
        <v>0</v>
      </c>
      <c r="I222">
        <f>IFERROR(VLOOKUP(B222,Durmitor!$L$2:$N$40,3,FALSE),0)</f>
        <v>0</v>
      </c>
      <c r="P222" s="26">
        <f>IFERROR(VLOOKUP(B222,'UT Midžor'!$Q$2:$S$40,3,FALSE),0)</f>
        <v>0</v>
      </c>
      <c r="Q222" s="26">
        <f>IFERROR(VLOOKUP(B222,'UT Kopren'!$Q$2:$S$40,3,FALSE),0)</f>
        <v>0</v>
      </c>
      <c r="R222" s="26">
        <f>IFERROR(VLOOKUP(B222,'UT Dupljak'!$Q$2:$S$40,3,FALSE),0)</f>
        <v>0</v>
      </c>
    </row>
    <row r="223" spans="1:18" x14ac:dyDescent="0.2">
      <c r="A223" s="3">
        <v>222</v>
      </c>
      <c r="B223" s="34" t="s">
        <v>1414</v>
      </c>
      <c r="C223" s="1" t="s">
        <v>180</v>
      </c>
      <c r="D223" s="7" t="s">
        <v>246</v>
      </c>
      <c r="E223" s="37">
        <f t="shared" si="6"/>
        <v>0</v>
      </c>
      <c r="G223">
        <f>IFERROR(VLOOKUP(B223,Tornik!$P$2:$R$40,3,FALSE),0)</f>
        <v>0</v>
      </c>
      <c r="H223">
        <f t="shared" si="7"/>
        <v>0</v>
      </c>
      <c r="I223">
        <f>IFERROR(VLOOKUP(B223,Durmitor!$L$2:$N$40,3,FALSE),0)</f>
        <v>0</v>
      </c>
      <c r="P223" s="26">
        <f>IFERROR(VLOOKUP(B223,'UT Midžor'!$Q$2:$S$40,3,FALSE),0)</f>
        <v>0</v>
      </c>
      <c r="Q223" s="26">
        <f>IFERROR(VLOOKUP(B223,'UT Kopren'!$Q$2:$S$40,3,FALSE),0)</f>
        <v>0</v>
      </c>
      <c r="R223" s="26">
        <f>IFERROR(VLOOKUP(B223,'UT Dupljak'!$Q$2:$S$40,3,FALSE),0)</f>
        <v>0</v>
      </c>
    </row>
    <row r="224" spans="1:18" x14ac:dyDescent="0.2">
      <c r="A224" s="3">
        <v>223</v>
      </c>
      <c r="B224" s="34" t="s">
        <v>1415</v>
      </c>
      <c r="C224" s="1" t="s">
        <v>180</v>
      </c>
      <c r="D224" s="7" t="s">
        <v>246</v>
      </c>
      <c r="E224" s="37">
        <f t="shared" si="6"/>
        <v>0</v>
      </c>
      <c r="G224">
        <f>IFERROR(VLOOKUP(B224,Tornik!$P$2:$R$40,3,FALSE),0)</f>
        <v>0</v>
      </c>
      <c r="H224">
        <f t="shared" si="7"/>
        <v>0</v>
      </c>
      <c r="I224">
        <f>IFERROR(VLOOKUP(B224,Durmitor!$L$2:$N$40,3,FALSE),0)</f>
        <v>0</v>
      </c>
      <c r="P224" s="26">
        <f>IFERROR(VLOOKUP(B224,'UT Midžor'!$Q$2:$S$40,3,FALSE),0)</f>
        <v>0</v>
      </c>
      <c r="Q224" s="26">
        <f>IFERROR(VLOOKUP(B224,'UT Kopren'!$Q$2:$S$40,3,FALSE),0)</f>
        <v>0</v>
      </c>
      <c r="R224" s="26">
        <f>IFERROR(VLOOKUP(B224,'UT Dupljak'!$Q$2:$S$40,3,FALSE),0)</f>
        <v>0</v>
      </c>
    </row>
    <row r="225" spans="1:18" x14ac:dyDescent="0.2">
      <c r="A225" s="3">
        <v>224</v>
      </c>
      <c r="B225" s="34" t="s">
        <v>1416</v>
      </c>
      <c r="C225" s="1" t="s">
        <v>180</v>
      </c>
      <c r="D225" s="7" t="s">
        <v>246</v>
      </c>
      <c r="E225" s="37">
        <f t="shared" si="6"/>
        <v>0</v>
      </c>
      <c r="G225">
        <f>IFERROR(VLOOKUP(B225,Tornik!$P$2:$R$40,3,FALSE),0)</f>
        <v>0</v>
      </c>
      <c r="H225">
        <f t="shared" si="7"/>
        <v>0</v>
      </c>
      <c r="I225">
        <f>IFERROR(VLOOKUP(B225,Durmitor!$L$2:$N$40,3,FALSE),0)</f>
        <v>0</v>
      </c>
      <c r="P225" s="26">
        <f>IFERROR(VLOOKUP(B225,'UT Midžor'!$Q$2:$S$40,3,FALSE),0)</f>
        <v>0</v>
      </c>
      <c r="Q225" s="26">
        <f>IFERROR(VLOOKUP(B225,'UT Kopren'!$Q$2:$S$40,3,FALSE),0)</f>
        <v>0</v>
      </c>
      <c r="R225" s="26">
        <f>IFERROR(VLOOKUP(B225,'UT Dupljak'!$Q$2:$S$40,3,FALSE),0)</f>
        <v>0</v>
      </c>
    </row>
    <row r="226" spans="1:18" x14ac:dyDescent="0.2">
      <c r="A226" s="3">
        <v>225</v>
      </c>
      <c r="B226" s="34" t="s">
        <v>1417</v>
      </c>
      <c r="C226" s="1" t="s">
        <v>180</v>
      </c>
      <c r="D226" s="7" t="s">
        <v>246</v>
      </c>
      <c r="E226" s="37">
        <f t="shared" si="6"/>
        <v>0</v>
      </c>
      <c r="G226">
        <f>IFERROR(VLOOKUP(B226,Tornik!$P$2:$R$40,3,FALSE),0)</f>
        <v>0</v>
      </c>
      <c r="H226">
        <f t="shared" si="7"/>
        <v>0</v>
      </c>
      <c r="I226">
        <f>IFERROR(VLOOKUP(B226,Durmitor!$L$2:$N$40,3,FALSE),0)</f>
        <v>0</v>
      </c>
      <c r="P226" s="26">
        <f>IFERROR(VLOOKUP(B226,'UT Midžor'!$Q$2:$S$40,3,FALSE),0)</f>
        <v>0</v>
      </c>
      <c r="Q226" s="26">
        <f>IFERROR(VLOOKUP(B226,'UT Kopren'!$Q$2:$S$40,3,FALSE),0)</f>
        <v>0</v>
      </c>
      <c r="R226" s="26">
        <f>IFERROR(VLOOKUP(B226,'UT Dupljak'!$Q$2:$S$40,3,FALSE),0)</f>
        <v>0</v>
      </c>
    </row>
    <row r="227" spans="1:18" x14ac:dyDescent="0.2">
      <c r="A227" s="3">
        <v>226</v>
      </c>
      <c r="B227" s="34" t="s">
        <v>1418</v>
      </c>
      <c r="C227" s="1" t="s">
        <v>180</v>
      </c>
      <c r="D227" s="7" t="s">
        <v>246</v>
      </c>
      <c r="E227" s="37">
        <f t="shared" si="6"/>
        <v>0</v>
      </c>
      <c r="G227">
        <f>IFERROR(VLOOKUP(B227,Tornik!$P$2:$R$40,3,FALSE),0)</f>
        <v>0</v>
      </c>
      <c r="H227">
        <f t="shared" si="7"/>
        <v>0</v>
      </c>
      <c r="I227">
        <f>IFERROR(VLOOKUP(B227,Durmitor!$L$2:$N$40,3,FALSE),0)</f>
        <v>0</v>
      </c>
      <c r="P227" s="26">
        <f>IFERROR(VLOOKUP(B227,'UT Midžor'!$Q$2:$S$40,3,FALSE),0)</f>
        <v>0</v>
      </c>
      <c r="Q227" s="26">
        <f>IFERROR(VLOOKUP(B227,'UT Kopren'!$Q$2:$S$40,3,FALSE),0)</f>
        <v>0</v>
      </c>
      <c r="R227" s="26">
        <f>IFERROR(VLOOKUP(B227,'UT Dupljak'!$Q$2:$S$40,3,FALSE),0)</f>
        <v>0</v>
      </c>
    </row>
    <row r="228" spans="1:18" x14ac:dyDescent="0.2">
      <c r="A228" s="3">
        <v>227</v>
      </c>
      <c r="B228" s="34" t="s">
        <v>1419</v>
      </c>
      <c r="C228" s="1" t="s">
        <v>180</v>
      </c>
      <c r="D228" s="7" t="s">
        <v>246</v>
      </c>
      <c r="E228" s="37">
        <f t="shared" si="6"/>
        <v>0</v>
      </c>
      <c r="G228">
        <f>IFERROR(VLOOKUP(B228,Tornik!$P$2:$R$40,3,FALSE),0)</f>
        <v>0</v>
      </c>
      <c r="H228">
        <f t="shared" si="7"/>
        <v>0</v>
      </c>
      <c r="I228">
        <f>IFERROR(VLOOKUP(B228,Durmitor!$L$2:$N$40,3,FALSE),0)</f>
        <v>0</v>
      </c>
      <c r="P228" s="26">
        <f>IFERROR(VLOOKUP(B228,'UT Midžor'!$Q$2:$S$40,3,FALSE),0)</f>
        <v>0</v>
      </c>
      <c r="Q228" s="26">
        <f>IFERROR(VLOOKUP(B228,'UT Kopren'!$Q$2:$S$40,3,FALSE),0)</f>
        <v>0</v>
      </c>
      <c r="R228" s="26">
        <f>IFERROR(VLOOKUP(B228,'UT Dupljak'!$Q$2:$S$40,3,FALSE),0)</f>
        <v>0</v>
      </c>
    </row>
    <row r="229" spans="1:18" x14ac:dyDescent="0.2">
      <c r="A229" s="3">
        <v>228</v>
      </c>
      <c r="B229" s="34" t="s">
        <v>1420</v>
      </c>
      <c r="C229" s="1" t="s">
        <v>180</v>
      </c>
      <c r="D229" s="7" t="s">
        <v>246</v>
      </c>
      <c r="E229" s="37">
        <f t="shared" si="6"/>
        <v>0</v>
      </c>
      <c r="G229">
        <f>IFERROR(VLOOKUP(B229,Tornik!$P$2:$R$40,3,FALSE),0)</f>
        <v>0</v>
      </c>
      <c r="H229">
        <f t="shared" si="7"/>
        <v>0</v>
      </c>
      <c r="I229">
        <f>IFERROR(VLOOKUP(B229,Durmitor!$L$2:$N$40,3,FALSE),0)</f>
        <v>0</v>
      </c>
      <c r="P229" s="26">
        <f>IFERROR(VLOOKUP(B229,'UT Midžor'!$Q$2:$S$40,3,FALSE),0)</f>
        <v>0</v>
      </c>
      <c r="Q229" s="26">
        <f>IFERROR(VLOOKUP(B229,'UT Kopren'!$Q$2:$S$40,3,FALSE),0)</f>
        <v>0</v>
      </c>
      <c r="R229" s="26">
        <f>IFERROR(VLOOKUP(B229,'UT Dupljak'!$Q$2:$S$40,3,FALSE),0)</f>
        <v>0</v>
      </c>
    </row>
    <row r="230" spans="1:18" x14ac:dyDescent="0.2">
      <c r="A230" s="3">
        <v>229</v>
      </c>
      <c r="B230" s="35" t="s">
        <v>1220</v>
      </c>
      <c r="C230" s="14" t="s">
        <v>180</v>
      </c>
      <c r="D230" s="2" t="s">
        <v>246</v>
      </c>
      <c r="E230" s="37">
        <f t="shared" si="6"/>
        <v>0</v>
      </c>
      <c r="G230">
        <f>IFERROR(VLOOKUP(B230,Tornik!$P$2:$R$40,3,FALSE),0)</f>
        <v>0</v>
      </c>
      <c r="H230">
        <f t="shared" si="7"/>
        <v>0</v>
      </c>
      <c r="I230">
        <f>IFERROR(VLOOKUP(B230,Durmitor!$L$2:$N$40,3,FALSE),0)</f>
        <v>0</v>
      </c>
      <c r="P230" s="26">
        <f>IFERROR(VLOOKUP(B230,'UT Midžor'!$Q$2:$S$40,3,FALSE),0)</f>
        <v>0</v>
      </c>
      <c r="Q230" s="26">
        <f>IFERROR(VLOOKUP(B230,'UT Kopren'!$Q$2:$S$40,3,FALSE),0)</f>
        <v>0</v>
      </c>
      <c r="R230" s="26">
        <f>IFERROR(VLOOKUP(B230,'UT Dupljak'!$Q$2:$S$40,3,FALSE),0)</f>
        <v>0</v>
      </c>
    </row>
    <row r="231" spans="1:18" x14ac:dyDescent="0.2">
      <c r="A231" s="3">
        <v>230</v>
      </c>
      <c r="B231" s="35" t="s">
        <v>1464</v>
      </c>
      <c r="C231" s="14" t="s">
        <v>180</v>
      </c>
      <c r="D231" s="2" t="s">
        <v>246</v>
      </c>
      <c r="E231" s="37">
        <f t="shared" si="6"/>
        <v>0</v>
      </c>
      <c r="G231">
        <f>IFERROR(VLOOKUP(B231,Tornik!$P$2:$R$40,3,FALSE),0)</f>
        <v>0</v>
      </c>
      <c r="H231">
        <f t="shared" si="7"/>
        <v>0</v>
      </c>
      <c r="I231">
        <f>IFERROR(VLOOKUP(B231,Durmitor!$L$2:$N$40,3,FALSE),0)</f>
        <v>0</v>
      </c>
      <c r="P231" s="26">
        <f>IFERROR(VLOOKUP(B231,'UT Midžor'!$Q$2:$S$40,3,FALSE),0)</f>
        <v>0</v>
      </c>
      <c r="Q231" s="26">
        <f>IFERROR(VLOOKUP(B231,'UT Kopren'!$Q$2:$S$40,3,FALSE),0)</f>
        <v>0</v>
      </c>
      <c r="R231" s="26">
        <f>IFERROR(VLOOKUP(B231,'UT Dupljak'!$Q$2:$S$40,3,FALSE),0)</f>
        <v>0</v>
      </c>
    </row>
    <row r="232" spans="1:18" x14ac:dyDescent="0.2">
      <c r="A232" s="3">
        <v>231</v>
      </c>
      <c r="B232" s="35" t="s">
        <v>1423</v>
      </c>
      <c r="C232" s="14" t="s">
        <v>180</v>
      </c>
      <c r="D232" s="2" t="s">
        <v>246</v>
      </c>
      <c r="E232" s="37">
        <f t="shared" si="6"/>
        <v>0</v>
      </c>
      <c r="G232">
        <f>IFERROR(VLOOKUP(B232,Tornik!$P$2:$R$40,3,FALSE),0)</f>
        <v>0</v>
      </c>
      <c r="H232">
        <f t="shared" si="7"/>
        <v>0</v>
      </c>
      <c r="I232">
        <f>IFERROR(VLOOKUP(B232,Durmitor!$L$2:$N$40,3,FALSE),0)</f>
        <v>0</v>
      </c>
      <c r="P232" s="26">
        <f>IFERROR(VLOOKUP(B232,'UT Midžor'!$Q$2:$S$40,3,FALSE),0)</f>
        <v>0</v>
      </c>
      <c r="Q232" s="26">
        <f>IFERROR(VLOOKUP(B232,'UT Kopren'!$Q$2:$S$40,3,FALSE),0)</f>
        <v>0</v>
      </c>
      <c r="R232" s="26">
        <f>IFERROR(VLOOKUP(B232,'UT Dupljak'!$Q$2:$S$40,3,FALSE),0)</f>
        <v>0</v>
      </c>
    </row>
    <row r="233" spans="1:18" x14ac:dyDescent="0.2">
      <c r="A233" s="3">
        <v>232</v>
      </c>
      <c r="B233" s="35" t="s">
        <v>1471</v>
      </c>
      <c r="C233" s="14" t="s">
        <v>180</v>
      </c>
      <c r="D233" s="2" t="s">
        <v>246</v>
      </c>
      <c r="E233" s="37">
        <f t="shared" si="6"/>
        <v>0</v>
      </c>
      <c r="G233">
        <f>IFERROR(VLOOKUP(B233,Tornik!$P$2:$R$40,3,FALSE),0)</f>
        <v>0</v>
      </c>
      <c r="H233">
        <f t="shared" si="7"/>
        <v>0</v>
      </c>
      <c r="I233">
        <f>IFERROR(VLOOKUP(B233,Durmitor!$L$2:$N$40,3,FALSE),0)</f>
        <v>0</v>
      </c>
      <c r="P233" s="26">
        <f>IFERROR(VLOOKUP(B233,'UT Midžor'!$Q$2:$S$40,3,FALSE),0)</f>
        <v>0</v>
      </c>
      <c r="Q233" s="26">
        <f>IFERROR(VLOOKUP(B233,'UT Kopren'!$Q$2:$S$40,3,FALSE),0)</f>
        <v>0</v>
      </c>
      <c r="R233" s="26">
        <f>IFERROR(VLOOKUP(B233,'UT Dupljak'!$Q$2:$S$40,3,FALSE),0)</f>
        <v>0</v>
      </c>
    </row>
    <row r="234" spans="1:18" x14ac:dyDescent="0.2">
      <c r="A234" s="3">
        <v>233</v>
      </c>
      <c r="B234" s="35" t="s">
        <v>1223</v>
      </c>
      <c r="C234" s="14" t="s">
        <v>180</v>
      </c>
      <c r="D234" s="2" t="s">
        <v>246</v>
      </c>
      <c r="E234" s="37">
        <f t="shared" si="6"/>
        <v>0</v>
      </c>
      <c r="G234">
        <f>IFERROR(VLOOKUP(B234,Tornik!$P$2:$R$40,3,FALSE),0)</f>
        <v>0</v>
      </c>
      <c r="H234">
        <f t="shared" si="7"/>
        <v>0</v>
      </c>
      <c r="I234">
        <f>IFERROR(VLOOKUP(B234,Durmitor!$L$2:$N$40,3,FALSE),0)</f>
        <v>0</v>
      </c>
      <c r="P234" s="26">
        <f>IFERROR(VLOOKUP(B234,'UT Midžor'!$Q$2:$S$40,3,FALSE),0)</f>
        <v>0</v>
      </c>
      <c r="Q234" s="26">
        <f>IFERROR(VLOOKUP(B234,'UT Kopren'!$Q$2:$S$40,3,FALSE),0)</f>
        <v>0</v>
      </c>
      <c r="R234" s="26">
        <f>IFERROR(VLOOKUP(B234,'UT Dupljak'!$Q$2:$S$40,3,FALSE),0)</f>
        <v>0</v>
      </c>
    </row>
    <row r="235" spans="1:18" x14ac:dyDescent="0.2">
      <c r="A235" s="3">
        <v>234</v>
      </c>
      <c r="B235" s="35" t="s">
        <v>1224</v>
      </c>
      <c r="C235" s="14" t="s">
        <v>180</v>
      </c>
      <c r="D235" s="2" t="s">
        <v>246</v>
      </c>
      <c r="E235" s="37">
        <f t="shared" si="6"/>
        <v>0</v>
      </c>
      <c r="G235">
        <f>IFERROR(VLOOKUP(B235,Tornik!$P$2:$R$40,3,FALSE),0)</f>
        <v>0</v>
      </c>
      <c r="H235">
        <f t="shared" si="7"/>
        <v>0</v>
      </c>
      <c r="I235">
        <f>IFERROR(VLOOKUP(B235,Durmitor!$L$2:$N$40,3,FALSE),0)</f>
        <v>0</v>
      </c>
      <c r="P235" s="26">
        <f>IFERROR(VLOOKUP(B235,'UT Midžor'!$Q$2:$S$40,3,FALSE),0)</f>
        <v>0</v>
      </c>
      <c r="Q235" s="26">
        <f>IFERROR(VLOOKUP(B235,'UT Kopren'!$Q$2:$S$40,3,FALSE),0)</f>
        <v>0</v>
      </c>
      <c r="R235" s="26">
        <f>IFERROR(VLOOKUP(B235,'UT Dupljak'!$Q$2:$S$40,3,FALSE),0)</f>
        <v>0</v>
      </c>
    </row>
    <row r="236" spans="1:18" x14ac:dyDescent="0.2">
      <c r="A236" s="3">
        <v>235</v>
      </c>
      <c r="B236" s="35" t="s">
        <v>1473</v>
      </c>
      <c r="C236" s="14" t="s">
        <v>180</v>
      </c>
      <c r="D236" s="2" t="s">
        <v>246</v>
      </c>
      <c r="E236" s="37">
        <f t="shared" si="6"/>
        <v>0</v>
      </c>
      <c r="G236">
        <f>IFERROR(VLOOKUP(B236,Tornik!$P$2:$R$40,3,FALSE),0)</f>
        <v>0</v>
      </c>
      <c r="H236">
        <f t="shared" si="7"/>
        <v>0</v>
      </c>
      <c r="I236">
        <f>IFERROR(VLOOKUP(B236,Durmitor!$L$2:$N$40,3,FALSE),0)</f>
        <v>0</v>
      </c>
      <c r="P236" s="26">
        <f>IFERROR(VLOOKUP(B236,'UT Midžor'!$Q$2:$S$40,3,FALSE),0)</f>
        <v>0</v>
      </c>
      <c r="Q236" s="26">
        <f>IFERROR(VLOOKUP(B236,'UT Kopren'!$Q$2:$S$40,3,FALSE),0)</f>
        <v>0</v>
      </c>
      <c r="R236" s="26">
        <f>IFERROR(VLOOKUP(B236,'UT Dupljak'!$Q$2:$S$40,3,FALSE),0)</f>
        <v>0</v>
      </c>
    </row>
    <row r="237" spans="1:18" x14ac:dyDescent="0.2">
      <c r="A237" s="3">
        <v>236</v>
      </c>
      <c r="B237" s="35" t="s">
        <v>1227</v>
      </c>
      <c r="C237" s="14" t="s">
        <v>180</v>
      </c>
      <c r="D237" s="2" t="s">
        <v>246</v>
      </c>
      <c r="E237" s="37">
        <f t="shared" si="6"/>
        <v>0</v>
      </c>
      <c r="G237">
        <f>IFERROR(VLOOKUP(B237,Tornik!$P$2:$R$40,3,FALSE),0)</f>
        <v>0</v>
      </c>
      <c r="H237">
        <f t="shared" si="7"/>
        <v>0</v>
      </c>
      <c r="I237">
        <f>IFERROR(VLOOKUP(B237,Durmitor!$L$2:$N$40,3,FALSE),0)</f>
        <v>0</v>
      </c>
      <c r="P237" s="26">
        <f>IFERROR(VLOOKUP(B237,'UT Midžor'!$Q$2:$S$40,3,FALSE),0)</f>
        <v>0</v>
      </c>
      <c r="Q237" s="26">
        <f>IFERROR(VLOOKUP(B237,'UT Kopren'!$Q$2:$S$40,3,FALSE),0)</f>
        <v>0</v>
      </c>
      <c r="R237" s="26">
        <f>IFERROR(VLOOKUP(B237,'UT Dupljak'!$Q$2:$S$40,3,FALSE),0)</f>
        <v>0</v>
      </c>
    </row>
    <row r="238" spans="1:18" x14ac:dyDescent="0.2">
      <c r="A238" s="3">
        <v>237</v>
      </c>
      <c r="B238" s="35" t="s">
        <v>1474</v>
      </c>
      <c r="C238" s="14" t="s">
        <v>180</v>
      </c>
      <c r="D238" s="2" t="s">
        <v>246</v>
      </c>
      <c r="E238" s="37">
        <f t="shared" si="6"/>
        <v>0</v>
      </c>
      <c r="G238">
        <f>IFERROR(VLOOKUP(B238,Tornik!$P$2:$R$40,3,FALSE),0)</f>
        <v>0</v>
      </c>
      <c r="H238">
        <f t="shared" si="7"/>
        <v>0</v>
      </c>
      <c r="I238">
        <f>IFERROR(VLOOKUP(B238,Durmitor!$L$2:$N$40,3,FALSE),0)</f>
        <v>0</v>
      </c>
      <c r="P238" s="26">
        <f>IFERROR(VLOOKUP(B238,'UT Midžor'!$Q$2:$S$40,3,FALSE),0)</f>
        <v>0</v>
      </c>
      <c r="Q238" s="26">
        <f>IFERROR(VLOOKUP(B238,'UT Kopren'!$Q$2:$S$40,3,FALSE),0)</f>
        <v>0</v>
      </c>
      <c r="R238" s="26">
        <f>IFERROR(VLOOKUP(B238,'UT Dupljak'!$Q$2:$S$40,3,FALSE),0)</f>
        <v>0</v>
      </c>
    </row>
    <row r="239" spans="1:18" x14ac:dyDescent="0.2">
      <c r="A239" s="3">
        <v>238</v>
      </c>
      <c r="B239" s="35" t="s">
        <v>1229</v>
      </c>
      <c r="C239" s="14" t="s">
        <v>180</v>
      </c>
      <c r="D239" s="2" t="s">
        <v>246</v>
      </c>
      <c r="E239" s="37">
        <f t="shared" si="6"/>
        <v>0</v>
      </c>
      <c r="G239">
        <f>IFERROR(VLOOKUP(B239,Tornik!$P$2:$R$40,3,FALSE),0)</f>
        <v>0</v>
      </c>
      <c r="H239">
        <f t="shared" si="7"/>
        <v>0</v>
      </c>
      <c r="I239">
        <f>IFERROR(VLOOKUP(B239,Durmitor!$L$2:$N$40,3,FALSE),0)</f>
        <v>0</v>
      </c>
      <c r="P239" s="26">
        <f>IFERROR(VLOOKUP(B239,'UT Midžor'!$Q$2:$S$40,3,FALSE),0)</f>
        <v>0</v>
      </c>
      <c r="Q239" s="26">
        <f>IFERROR(VLOOKUP(B239,'UT Kopren'!$Q$2:$S$40,3,FALSE),0)</f>
        <v>0</v>
      </c>
      <c r="R239" s="26">
        <f>IFERROR(VLOOKUP(B239,'UT Dupljak'!$Q$2:$S$40,3,FALSE),0)</f>
        <v>0</v>
      </c>
    </row>
    <row r="240" spans="1:18" x14ac:dyDescent="0.2">
      <c r="A240" s="3">
        <v>239</v>
      </c>
      <c r="B240" s="35" t="s">
        <v>1475</v>
      </c>
      <c r="C240" s="14" t="s">
        <v>180</v>
      </c>
      <c r="D240" s="2" t="s">
        <v>246</v>
      </c>
      <c r="E240" s="37">
        <f t="shared" si="6"/>
        <v>0</v>
      </c>
      <c r="G240">
        <f>IFERROR(VLOOKUP(B240,Tornik!$P$2:$R$40,3,FALSE),0)</f>
        <v>0</v>
      </c>
      <c r="H240">
        <f t="shared" si="7"/>
        <v>0</v>
      </c>
      <c r="I240">
        <f>IFERROR(VLOOKUP(B240,Durmitor!$L$2:$N$40,3,FALSE),0)</f>
        <v>0</v>
      </c>
      <c r="P240" s="26">
        <f>IFERROR(VLOOKUP(B240,'UT Midžor'!$Q$2:$S$40,3,FALSE),0)</f>
        <v>0</v>
      </c>
      <c r="Q240" s="26">
        <f>IFERROR(VLOOKUP(B240,'UT Kopren'!$Q$2:$S$40,3,FALSE),0)</f>
        <v>0</v>
      </c>
      <c r="R240" s="26">
        <f>IFERROR(VLOOKUP(B240,'UT Dupljak'!$Q$2:$S$40,3,FALSE),0)</f>
        <v>0</v>
      </c>
    </row>
    <row r="241" spans="1:18" x14ac:dyDescent="0.2">
      <c r="A241" s="3">
        <v>240</v>
      </c>
      <c r="B241" s="35" t="s">
        <v>1476</v>
      </c>
      <c r="C241" s="14" t="s">
        <v>180</v>
      </c>
      <c r="D241" s="2" t="s">
        <v>246</v>
      </c>
      <c r="E241" s="37">
        <f t="shared" si="6"/>
        <v>0</v>
      </c>
      <c r="G241">
        <f>IFERROR(VLOOKUP(B241,Tornik!$P$2:$R$40,3,FALSE),0)</f>
        <v>0</v>
      </c>
      <c r="H241">
        <f t="shared" si="7"/>
        <v>0</v>
      </c>
      <c r="I241">
        <f>IFERROR(VLOOKUP(B241,Durmitor!$L$2:$N$40,3,FALSE),0)</f>
        <v>0</v>
      </c>
      <c r="P241" s="26">
        <f>IFERROR(VLOOKUP(B241,'UT Midžor'!$Q$2:$S$40,3,FALSE),0)</f>
        <v>0</v>
      </c>
      <c r="Q241" s="26">
        <f>IFERROR(VLOOKUP(B241,'UT Kopren'!$Q$2:$S$40,3,FALSE),0)</f>
        <v>0</v>
      </c>
      <c r="R241" s="26">
        <f>IFERROR(VLOOKUP(B241,'UT Dupljak'!$Q$2:$S$40,3,FALSE),0)</f>
        <v>0</v>
      </c>
    </row>
    <row r="242" spans="1:18" x14ac:dyDescent="0.2">
      <c r="A242" s="3">
        <v>241</v>
      </c>
      <c r="B242" s="35" t="s">
        <v>1233</v>
      </c>
      <c r="C242" s="14" t="s">
        <v>180</v>
      </c>
      <c r="D242" s="2" t="s">
        <v>246</v>
      </c>
      <c r="E242" s="37">
        <f t="shared" si="6"/>
        <v>0</v>
      </c>
      <c r="G242">
        <f>IFERROR(VLOOKUP(B242,Tornik!$P$2:$R$40,3,FALSE),0)</f>
        <v>0</v>
      </c>
      <c r="H242">
        <f t="shared" si="7"/>
        <v>0</v>
      </c>
      <c r="I242">
        <f>IFERROR(VLOOKUP(B242,Durmitor!$L$2:$N$40,3,FALSE),0)</f>
        <v>0</v>
      </c>
      <c r="P242" s="26">
        <f>IFERROR(VLOOKUP(B242,'UT Midžor'!$Q$2:$S$40,3,FALSE),0)</f>
        <v>0</v>
      </c>
      <c r="Q242" s="26">
        <f>IFERROR(VLOOKUP(B242,'UT Kopren'!$Q$2:$S$40,3,FALSE),0)</f>
        <v>0</v>
      </c>
      <c r="R242" s="26">
        <f>IFERROR(VLOOKUP(B242,'UT Dupljak'!$Q$2:$S$40,3,FALSE),0)</f>
        <v>0</v>
      </c>
    </row>
    <row r="243" spans="1:18" x14ac:dyDescent="0.2">
      <c r="A243" s="3">
        <v>242</v>
      </c>
      <c r="B243" s="35" t="s">
        <v>1234</v>
      </c>
      <c r="C243" s="14" t="s">
        <v>180</v>
      </c>
      <c r="D243" s="2" t="s">
        <v>246</v>
      </c>
      <c r="E243" s="37">
        <f t="shared" si="6"/>
        <v>0</v>
      </c>
      <c r="G243">
        <f>IFERROR(VLOOKUP(B243,Tornik!$P$2:$R$40,3,FALSE),0)</f>
        <v>0</v>
      </c>
      <c r="H243">
        <f t="shared" si="7"/>
        <v>0</v>
      </c>
      <c r="I243">
        <f>IFERROR(VLOOKUP(B243,Durmitor!$L$2:$N$40,3,FALSE),0)</f>
        <v>0</v>
      </c>
      <c r="P243" s="26">
        <f>IFERROR(VLOOKUP(B243,'UT Midžor'!$Q$2:$S$40,3,FALSE),0)</f>
        <v>0</v>
      </c>
      <c r="Q243" s="26">
        <f>IFERROR(VLOOKUP(B243,'UT Kopren'!$Q$2:$S$40,3,FALSE),0)</f>
        <v>0</v>
      </c>
      <c r="R243" s="26">
        <f>IFERROR(VLOOKUP(B243,'UT Dupljak'!$Q$2:$S$40,3,FALSE),0)</f>
        <v>0</v>
      </c>
    </row>
    <row r="244" spans="1:18" x14ac:dyDescent="0.2">
      <c r="A244" s="3">
        <v>243</v>
      </c>
      <c r="B244" s="35" t="s">
        <v>1235</v>
      </c>
      <c r="C244" s="14" t="s">
        <v>180</v>
      </c>
      <c r="D244" s="2" t="s">
        <v>246</v>
      </c>
      <c r="E244" s="37">
        <f t="shared" si="6"/>
        <v>0</v>
      </c>
      <c r="G244">
        <f>IFERROR(VLOOKUP(B244,Tornik!$P$2:$R$40,3,FALSE),0)</f>
        <v>0</v>
      </c>
      <c r="H244">
        <f t="shared" si="7"/>
        <v>0</v>
      </c>
      <c r="I244">
        <f>IFERROR(VLOOKUP(B244,Durmitor!$L$2:$N$40,3,FALSE),0)</f>
        <v>0</v>
      </c>
      <c r="P244" s="26">
        <f>IFERROR(VLOOKUP(B244,'UT Midžor'!$Q$2:$S$40,3,FALSE),0)</f>
        <v>0</v>
      </c>
      <c r="Q244" s="26">
        <f>IFERROR(VLOOKUP(B244,'UT Kopren'!$Q$2:$S$40,3,FALSE),0)</f>
        <v>0</v>
      </c>
      <c r="R244" s="26">
        <f>IFERROR(VLOOKUP(B244,'UT Dupljak'!$Q$2:$S$40,3,FALSE),0)</f>
        <v>0</v>
      </c>
    </row>
    <row r="245" spans="1:18" x14ac:dyDescent="0.2">
      <c r="A245" s="3">
        <v>244</v>
      </c>
      <c r="B245" s="35" t="s">
        <v>1465</v>
      </c>
      <c r="C245" s="14" t="s">
        <v>180</v>
      </c>
      <c r="D245" s="2" t="s">
        <v>246</v>
      </c>
      <c r="E245" s="37">
        <f t="shared" si="6"/>
        <v>0</v>
      </c>
      <c r="G245">
        <f>IFERROR(VLOOKUP(B245,Tornik!$P$2:$R$40,3,FALSE),0)</f>
        <v>0</v>
      </c>
      <c r="H245">
        <f t="shared" si="7"/>
        <v>0</v>
      </c>
      <c r="I245">
        <f>IFERROR(VLOOKUP(B245,Durmitor!$L$2:$N$40,3,FALSE),0)</f>
        <v>0</v>
      </c>
      <c r="P245" s="26">
        <f>IFERROR(VLOOKUP(B245,'UT Midžor'!$Q$2:$S$40,3,FALSE),0)</f>
        <v>0</v>
      </c>
      <c r="Q245" s="26">
        <f>IFERROR(VLOOKUP(B245,'UT Kopren'!$Q$2:$S$40,3,FALSE),0)</f>
        <v>0</v>
      </c>
      <c r="R245" s="26">
        <f>IFERROR(VLOOKUP(B245,'UT Dupljak'!$Q$2:$S$40,3,FALSE),0)</f>
        <v>0</v>
      </c>
    </row>
    <row r="246" spans="1:18" x14ac:dyDescent="0.2">
      <c r="A246" s="3">
        <v>245</v>
      </c>
      <c r="B246" s="35" t="s">
        <v>1236</v>
      </c>
      <c r="C246" s="14" t="s">
        <v>180</v>
      </c>
      <c r="D246" s="2" t="s">
        <v>246</v>
      </c>
      <c r="E246" s="37">
        <f t="shared" si="6"/>
        <v>0</v>
      </c>
      <c r="G246">
        <f>IFERROR(VLOOKUP(B246,Tornik!$P$2:$R$40,3,FALSE),0)</f>
        <v>0</v>
      </c>
      <c r="H246">
        <f t="shared" si="7"/>
        <v>0</v>
      </c>
      <c r="I246">
        <f>IFERROR(VLOOKUP(B246,Durmitor!$L$2:$N$40,3,FALSE),0)</f>
        <v>0</v>
      </c>
      <c r="P246" s="26">
        <f>IFERROR(VLOOKUP(B246,'UT Midžor'!$Q$2:$S$40,3,FALSE),0)</f>
        <v>0</v>
      </c>
      <c r="Q246" s="26">
        <f>IFERROR(VLOOKUP(B246,'UT Kopren'!$Q$2:$S$40,3,FALSE),0)</f>
        <v>0</v>
      </c>
      <c r="R246" s="26">
        <f>IFERROR(VLOOKUP(B246,'UT Dupljak'!$Q$2:$S$40,3,FALSE),0)</f>
        <v>0</v>
      </c>
    </row>
    <row r="247" spans="1:18" x14ac:dyDescent="0.2">
      <c r="A247" s="3">
        <v>246</v>
      </c>
      <c r="B247" s="35" t="s">
        <v>1466</v>
      </c>
      <c r="C247" s="14" t="s">
        <v>180</v>
      </c>
      <c r="D247" s="2" t="s">
        <v>246</v>
      </c>
      <c r="E247" s="37">
        <f t="shared" si="6"/>
        <v>0</v>
      </c>
      <c r="G247">
        <f>IFERROR(VLOOKUP(B247,Tornik!$P$2:$R$40,3,FALSE),0)</f>
        <v>0</v>
      </c>
      <c r="H247">
        <f t="shared" si="7"/>
        <v>0</v>
      </c>
      <c r="I247">
        <f>IFERROR(VLOOKUP(B247,Durmitor!$L$2:$N$40,3,FALSE),0)</f>
        <v>0</v>
      </c>
      <c r="P247" s="26">
        <f>IFERROR(VLOOKUP(B247,'UT Midžor'!$Q$2:$S$40,3,FALSE),0)</f>
        <v>0</v>
      </c>
      <c r="Q247" s="26">
        <f>IFERROR(VLOOKUP(B247,'UT Kopren'!$Q$2:$S$40,3,FALSE),0)</f>
        <v>0</v>
      </c>
      <c r="R247" s="26">
        <f>IFERROR(VLOOKUP(B247,'UT Dupljak'!$Q$2:$S$40,3,FALSE),0)</f>
        <v>0</v>
      </c>
    </row>
    <row r="248" spans="1:18" x14ac:dyDescent="0.2">
      <c r="A248" s="3">
        <v>247</v>
      </c>
      <c r="B248" s="35" t="s">
        <v>1467</v>
      </c>
      <c r="C248" s="14" t="s">
        <v>180</v>
      </c>
      <c r="D248" s="2" t="s">
        <v>246</v>
      </c>
      <c r="E248" s="37">
        <f t="shared" si="6"/>
        <v>0</v>
      </c>
      <c r="G248">
        <f>IFERROR(VLOOKUP(B248,Tornik!$P$2:$R$40,3,FALSE),0)</f>
        <v>0</v>
      </c>
      <c r="H248">
        <f t="shared" si="7"/>
        <v>0</v>
      </c>
      <c r="I248">
        <f>IFERROR(VLOOKUP(B248,Durmitor!$L$2:$N$40,3,FALSE),0)</f>
        <v>0</v>
      </c>
      <c r="P248" s="26">
        <f>IFERROR(VLOOKUP(B248,'UT Midžor'!$Q$2:$S$40,3,FALSE),0)</f>
        <v>0</v>
      </c>
      <c r="Q248" s="26">
        <f>IFERROR(VLOOKUP(B248,'UT Kopren'!$Q$2:$S$40,3,FALSE),0)</f>
        <v>0</v>
      </c>
      <c r="R248" s="26">
        <f>IFERROR(VLOOKUP(B248,'UT Dupljak'!$Q$2:$S$40,3,FALSE),0)</f>
        <v>0</v>
      </c>
    </row>
    <row r="249" spans="1:18" x14ac:dyDescent="0.2">
      <c r="A249" s="3">
        <v>248</v>
      </c>
      <c r="B249" s="35" t="s">
        <v>1237</v>
      </c>
      <c r="C249" s="14" t="s">
        <v>180</v>
      </c>
      <c r="D249" s="2" t="s">
        <v>246</v>
      </c>
      <c r="E249" s="37">
        <f t="shared" si="6"/>
        <v>0</v>
      </c>
      <c r="G249">
        <f>IFERROR(VLOOKUP(B249,Tornik!$P$2:$R$40,3,FALSE),0)</f>
        <v>0</v>
      </c>
      <c r="H249">
        <f t="shared" si="7"/>
        <v>0</v>
      </c>
      <c r="I249">
        <f>IFERROR(VLOOKUP(B249,Durmitor!$L$2:$N$40,3,FALSE),0)</f>
        <v>0</v>
      </c>
      <c r="P249" s="26">
        <f>IFERROR(VLOOKUP(B249,'UT Midžor'!$Q$2:$S$40,3,FALSE),0)</f>
        <v>0</v>
      </c>
      <c r="Q249" s="26">
        <f>IFERROR(VLOOKUP(B249,'UT Kopren'!$Q$2:$S$40,3,FALSE),0)</f>
        <v>0</v>
      </c>
      <c r="R249" s="26">
        <f>IFERROR(VLOOKUP(B249,'UT Dupljak'!$Q$2:$S$40,3,FALSE),0)</f>
        <v>0</v>
      </c>
    </row>
    <row r="250" spans="1:18" x14ac:dyDescent="0.2">
      <c r="A250" s="3">
        <v>249</v>
      </c>
      <c r="B250" s="35" t="s">
        <v>1477</v>
      </c>
      <c r="C250" s="14" t="s">
        <v>180</v>
      </c>
      <c r="D250" s="2" t="s">
        <v>246</v>
      </c>
      <c r="E250" s="37">
        <f t="shared" si="6"/>
        <v>0</v>
      </c>
      <c r="G250">
        <f>IFERROR(VLOOKUP(B250,Tornik!$P$2:$R$40,3,FALSE),0)</f>
        <v>0</v>
      </c>
      <c r="H250">
        <f t="shared" si="7"/>
        <v>0</v>
      </c>
      <c r="I250">
        <f>IFERROR(VLOOKUP(B250,Durmitor!$L$2:$N$40,3,FALSE),0)</f>
        <v>0</v>
      </c>
      <c r="P250" s="26">
        <f>IFERROR(VLOOKUP(B250,'UT Midžor'!$Q$2:$S$40,3,FALSE),0)</f>
        <v>0</v>
      </c>
      <c r="Q250" s="26">
        <f>IFERROR(VLOOKUP(B250,'UT Kopren'!$Q$2:$S$40,3,FALSE),0)</f>
        <v>0</v>
      </c>
      <c r="R250" s="26">
        <f>IFERROR(VLOOKUP(B250,'UT Dupljak'!$Q$2:$S$40,3,FALSE),0)</f>
        <v>0</v>
      </c>
    </row>
  </sheetData>
  <sortState xmlns:xlrd2="http://schemas.microsoft.com/office/spreadsheetml/2017/richdata2" ref="A1:I250">
    <sortCondition descending="1" ref="E2:E250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107B7-727B-4BDA-A3E0-A1979B336A21}">
  <sheetPr>
    <tabColor rgb="FFFF0000"/>
  </sheetPr>
  <dimension ref="A1:R249"/>
  <sheetViews>
    <sheetView workbookViewId="0">
      <selection activeCell="K41" sqref="K41"/>
    </sheetView>
  </sheetViews>
  <sheetFormatPr defaultRowHeight="12.75" x14ac:dyDescent="0.2"/>
  <cols>
    <col min="1" max="1" width="7.5703125" style="39" bestFit="1" customWidth="1"/>
    <col min="2" max="2" width="23.42578125" style="28" bestFit="1" customWidth="1"/>
    <col min="3" max="3" width="7.140625" bestFit="1" customWidth="1"/>
    <col min="4" max="4" width="10.7109375" bestFit="1" customWidth="1"/>
    <col min="5" max="5" width="7.28515625" style="37" bestFit="1" customWidth="1"/>
  </cols>
  <sheetData>
    <row r="1" spans="1:18" x14ac:dyDescent="0.2">
      <c r="A1" s="39" t="s">
        <v>1039</v>
      </c>
      <c r="B1" s="40" t="s">
        <v>1505</v>
      </c>
      <c r="C1" s="27" t="s">
        <v>1424</v>
      </c>
      <c r="D1" s="27" t="s">
        <v>1503</v>
      </c>
      <c r="E1" s="38" t="s">
        <v>1246</v>
      </c>
      <c r="F1" t="s">
        <v>1560</v>
      </c>
      <c r="G1" t="s">
        <v>1251</v>
      </c>
      <c r="H1" t="s">
        <v>1252</v>
      </c>
      <c r="I1" t="s">
        <v>1250</v>
      </c>
      <c r="P1" s="26" t="s">
        <v>1247</v>
      </c>
      <c r="Q1" s="26" t="s">
        <v>1248</v>
      </c>
      <c r="R1" s="26" t="s">
        <v>1249</v>
      </c>
    </row>
    <row r="2" spans="1:18" x14ac:dyDescent="0.2">
      <c r="A2" s="39">
        <v>1</v>
      </c>
      <c r="B2" s="29" t="s">
        <v>1092</v>
      </c>
      <c r="C2" s="1" t="s">
        <v>181</v>
      </c>
      <c r="D2" s="1" t="s">
        <v>246</v>
      </c>
      <c r="E2" s="37">
        <f t="shared" ref="E2:E33" si="0">+G2+H2+I2</f>
        <v>350</v>
      </c>
      <c r="G2">
        <f>IFERROR(VLOOKUP(B2,Tornik!$U$2:$W$21,3,FALSE),0)</f>
        <v>80</v>
      </c>
      <c r="H2">
        <f t="shared" ref="H2:H33" si="1">SUM(P2:R2)</f>
        <v>150</v>
      </c>
      <c r="I2">
        <f>IFERROR(VLOOKUP(B2,Durmitor!$Q$2:$S$8,3,FALSE),0)</f>
        <v>120</v>
      </c>
      <c r="P2" s="26">
        <f>IFERROR(VLOOKUP(B2,'UT Midžor'!$V$2:$X$11,3,FALSE),0)</f>
        <v>150</v>
      </c>
      <c r="Q2" s="26">
        <f>IFERROR(VLOOKUP(B2,'UT Kopren'!$V$2:$X$7,3,FALSE),0)</f>
        <v>0</v>
      </c>
      <c r="R2" s="26">
        <f>IFERROR(VLOOKUP(B2,'UT Dupljak'!$V$2:$X$13,3,FALSE),0)</f>
        <v>0</v>
      </c>
    </row>
    <row r="3" spans="1:18" x14ac:dyDescent="0.2">
      <c r="A3" s="39">
        <v>2</v>
      </c>
      <c r="B3" s="29" t="s">
        <v>1205</v>
      </c>
      <c r="C3" s="1" t="s">
        <v>181</v>
      </c>
      <c r="D3" s="1" t="s">
        <v>246</v>
      </c>
      <c r="E3" s="37">
        <f t="shared" si="0"/>
        <v>340</v>
      </c>
      <c r="G3">
        <f>IFERROR(VLOOKUP(B3,Tornik!$U$2:$W$21,3,FALSE),0)</f>
        <v>70</v>
      </c>
      <c r="H3">
        <f t="shared" si="1"/>
        <v>120</v>
      </c>
      <c r="I3">
        <f>IFERROR(VLOOKUP(B3,Durmitor!$Q$2:$S$8,3,FALSE),0)</f>
        <v>150</v>
      </c>
      <c r="P3" s="26">
        <f>IFERROR(VLOOKUP(B3,'UT Midžor'!$V$2:$X$11,3,FALSE),0)</f>
        <v>0</v>
      </c>
      <c r="Q3" s="26">
        <f>IFERROR(VLOOKUP(B3,'UT Kopren'!$V$2:$X$7,3,FALSE),0)</f>
        <v>0</v>
      </c>
      <c r="R3" s="26">
        <f>IFERROR(VLOOKUP(B3,'UT Dupljak'!$V$2:$X$13,3,FALSE),0)</f>
        <v>120</v>
      </c>
    </row>
    <row r="4" spans="1:18" x14ac:dyDescent="0.2">
      <c r="A4" s="39">
        <v>3</v>
      </c>
      <c r="B4" s="32" t="s">
        <v>1144</v>
      </c>
      <c r="C4" s="1" t="s">
        <v>181</v>
      </c>
      <c r="D4" s="1" t="s">
        <v>378</v>
      </c>
      <c r="E4" s="37">
        <f t="shared" si="0"/>
        <v>250</v>
      </c>
      <c r="G4">
        <f>IFERROR(VLOOKUP(B4,Tornik!$U$2:$W$21,3,FALSE),0)</f>
        <v>100</v>
      </c>
      <c r="H4">
        <f t="shared" si="1"/>
        <v>150</v>
      </c>
      <c r="I4">
        <f>IFERROR(VLOOKUP(B4,Durmitor!$Q$2:$S$8,3,FALSE),0)</f>
        <v>0</v>
      </c>
      <c r="P4" s="26">
        <f>IFERROR(VLOOKUP(B4,'UT Midžor'!$V$2:$X$11,3,FALSE),0)</f>
        <v>0</v>
      </c>
      <c r="Q4" s="26">
        <f>IFERROR(VLOOKUP(B4,'UT Kopren'!$V$2:$X$7,3,FALSE),0)</f>
        <v>150</v>
      </c>
      <c r="R4" s="26">
        <f>IFERROR(VLOOKUP(B4,'UT Dupljak'!$V$2:$X$13,3,FALSE),0)</f>
        <v>0</v>
      </c>
    </row>
    <row r="5" spans="1:18" x14ac:dyDescent="0.2">
      <c r="A5" s="39">
        <v>4</v>
      </c>
      <c r="B5" s="32" t="s">
        <v>1329</v>
      </c>
      <c r="C5" s="1" t="s">
        <v>181</v>
      </c>
      <c r="D5" s="7" t="s">
        <v>246</v>
      </c>
      <c r="E5" s="37">
        <f t="shared" si="0"/>
        <v>165</v>
      </c>
      <c r="G5">
        <f>IFERROR(VLOOKUP(B5,Tornik!$U$2:$W$21,3,FALSE),0)</f>
        <v>60</v>
      </c>
      <c r="H5">
        <f t="shared" si="1"/>
        <v>0</v>
      </c>
      <c r="I5">
        <f>IFERROR(VLOOKUP(B5,Durmitor!$Q$2:$S$8,3,FALSE),0)</f>
        <v>105</v>
      </c>
      <c r="P5" s="26">
        <f>IFERROR(VLOOKUP(B5,'UT Midžor'!$V$2:$X$11,3,FALSE),0)</f>
        <v>0</v>
      </c>
      <c r="Q5" s="26">
        <f>IFERROR(VLOOKUP(B5,'UT Kopren'!$V$2:$X$7,3,FALSE),0)</f>
        <v>0</v>
      </c>
      <c r="R5" s="26">
        <f>IFERROR(VLOOKUP(B5,'UT Dupljak'!$V$2:$X$13,3,FALSE),0)</f>
        <v>0</v>
      </c>
    </row>
    <row r="6" spans="1:18" x14ac:dyDescent="0.2">
      <c r="A6" s="39">
        <v>5</v>
      </c>
      <c r="B6" s="32" t="s">
        <v>1203</v>
      </c>
      <c r="C6" s="1" t="s">
        <v>181</v>
      </c>
      <c r="D6" s="1" t="s">
        <v>246</v>
      </c>
      <c r="E6" s="37">
        <f t="shared" si="0"/>
        <v>150</v>
      </c>
      <c r="G6">
        <f>IFERROR(VLOOKUP(B6,Tornik!$U$2:$W$21,3,FALSE),0)</f>
        <v>0</v>
      </c>
      <c r="H6">
        <f t="shared" si="1"/>
        <v>150</v>
      </c>
      <c r="I6">
        <f>IFERROR(VLOOKUP(B6,Durmitor!$Q$2:$S$8,3,FALSE),0)</f>
        <v>0</v>
      </c>
      <c r="P6" s="26">
        <f>IFERROR(VLOOKUP(B6,'UT Midžor'!$V$2:$X$11,3,FALSE),0)</f>
        <v>0</v>
      </c>
      <c r="Q6" s="26">
        <f>IFERROR(VLOOKUP(B6,'UT Kopren'!$V$2:$X$7,3,FALSE),0)</f>
        <v>0</v>
      </c>
      <c r="R6" s="26">
        <f>IFERROR(VLOOKUP(B6,'UT Dupljak'!$V$2:$X$13,3,FALSE),0)</f>
        <v>150</v>
      </c>
    </row>
    <row r="7" spans="1:18" x14ac:dyDescent="0.2">
      <c r="A7" s="39">
        <v>6</v>
      </c>
      <c r="B7" s="32" t="s">
        <v>1206</v>
      </c>
      <c r="C7" s="1" t="s">
        <v>181</v>
      </c>
      <c r="D7" s="1" t="s">
        <v>246</v>
      </c>
      <c r="E7" s="37">
        <f t="shared" si="0"/>
        <v>141</v>
      </c>
      <c r="G7">
        <f>IFERROR(VLOOKUP(B7,Tornik!$U$2:$W$21,3,FALSE),0)</f>
        <v>36</v>
      </c>
      <c r="H7">
        <f t="shared" si="1"/>
        <v>105</v>
      </c>
      <c r="I7">
        <f>IFERROR(VLOOKUP(B7,Durmitor!$Q$2:$S$8,3,FALSE),0)</f>
        <v>0</v>
      </c>
      <c r="P7" s="26">
        <f>IFERROR(VLOOKUP(B7,'UT Midžor'!$V$2:$X$11,3,FALSE),0)</f>
        <v>0</v>
      </c>
      <c r="Q7" s="26">
        <f>IFERROR(VLOOKUP(B7,'UT Kopren'!$V$2:$X$7,3,FALSE),0)</f>
        <v>0</v>
      </c>
      <c r="R7" s="26">
        <f>IFERROR(VLOOKUP(B7,'UT Dupljak'!$V$2:$X$13,3,FALSE),0)</f>
        <v>105</v>
      </c>
    </row>
    <row r="8" spans="1:18" x14ac:dyDescent="0.2">
      <c r="A8" s="39">
        <v>7</v>
      </c>
      <c r="B8" s="32" t="s">
        <v>1207</v>
      </c>
      <c r="C8" s="1" t="s">
        <v>181</v>
      </c>
      <c r="D8" s="1" t="s">
        <v>246</v>
      </c>
      <c r="E8" s="37">
        <f t="shared" si="0"/>
        <v>132</v>
      </c>
      <c r="G8">
        <f>IFERROR(VLOOKUP(B8,Tornik!$U$2:$W$21,3,FALSE),0)</f>
        <v>42</v>
      </c>
      <c r="H8">
        <f t="shared" si="1"/>
        <v>90</v>
      </c>
      <c r="I8">
        <f>IFERROR(VLOOKUP(B8,Durmitor!$Q$2:$S$8,3,FALSE),0)</f>
        <v>0</v>
      </c>
      <c r="P8" s="26">
        <f>IFERROR(VLOOKUP(B8,'UT Midžor'!$V$2:$X$11,3,FALSE),0)</f>
        <v>0</v>
      </c>
      <c r="Q8" s="26">
        <f>IFERROR(VLOOKUP(B8,'UT Kopren'!$V$2:$X$7,3,FALSE),0)</f>
        <v>0</v>
      </c>
      <c r="R8" s="26">
        <f>IFERROR(VLOOKUP(B8,'UT Dupljak'!$V$2:$X$13,3,FALSE),0)</f>
        <v>90</v>
      </c>
    </row>
    <row r="9" spans="1:18" x14ac:dyDescent="0.2">
      <c r="A9" s="39">
        <v>8</v>
      </c>
      <c r="B9" s="32" t="s">
        <v>1093</v>
      </c>
      <c r="C9" s="1" t="s">
        <v>181</v>
      </c>
      <c r="D9" s="1" t="s">
        <v>246</v>
      </c>
      <c r="E9" s="37">
        <f t="shared" si="0"/>
        <v>120</v>
      </c>
      <c r="G9">
        <f>IFERROR(VLOOKUP(B9,Tornik!$U$2:$W$21,3,FALSE),0)</f>
        <v>0</v>
      </c>
      <c r="H9">
        <f t="shared" si="1"/>
        <v>120</v>
      </c>
      <c r="I9">
        <f>IFERROR(VLOOKUP(B9,Durmitor!$Q$2:$S$8,3,FALSE),0)</f>
        <v>0</v>
      </c>
      <c r="P9" s="26">
        <f>IFERROR(VLOOKUP(B9,'UT Midžor'!$V$2:$X$11,3,FALSE),0)</f>
        <v>120</v>
      </c>
      <c r="Q9" s="26">
        <f>IFERROR(VLOOKUP(B9,'UT Kopren'!$V$2:$X$7,3,FALSE),0)</f>
        <v>0</v>
      </c>
      <c r="R9" s="26">
        <f>IFERROR(VLOOKUP(B9,'UT Dupljak'!$V$2:$X$13,3,FALSE),0)</f>
        <v>0</v>
      </c>
    </row>
    <row r="10" spans="1:18" x14ac:dyDescent="0.2">
      <c r="A10" s="39">
        <v>9</v>
      </c>
      <c r="B10" s="29" t="s">
        <v>1146</v>
      </c>
      <c r="C10" s="1" t="s">
        <v>181</v>
      </c>
      <c r="D10" s="1" t="s">
        <v>246</v>
      </c>
      <c r="E10" s="37">
        <f t="shared" si="0"/>
        <v>120</v>
      </c>
      <c r="G10">
        <f>IFERROR(VLOOKUP(B10,Tornik!$U$2:$W$21,3,FALSE),0)</f>
        <v>0</v>
      </c>
      <c r="H10">
        <f t="shared" si="1"/>
        <v>120</v>
      </c>
      <c r="I10">
        <f>IFERROR(VLOOKUP(B10,Durmitor!$Q$2:$S$8,3,FALSE),0)</f>
        <v>0</v>
      </c>
      <c r="P10" s="26">
        <f>IFERROR(VLOOKUP(B10,'UT Midžor'!$V$2:$X$11,3,FALSE),0)</f>
        <v>0</v>
      </c>
      <c r="Q10" s="26">
        <f>IFERROR(VLOOKUP(B10,'UT Kopren'!$V$2:$X$7,3,FALSE),0)</f>
        <v>120</v>
      </c>
      <c r="R10" s="26">
        <f>IFERROR(VLOOKUP(B10,'UT Dupljak'!$V$2:$X$13,3,FALSE),0)</f>
        <v>0</v>
      </c>
    </row>
    <row r="11" spans="1:18" x14ac:dyDescent="0.2">
      <c r="A11" s="39">
        <v>10</v>
      </c>
      <c r="B11" s="29" t="s">
        <v>1094</v>
      </c>
      <c r="C11" s="1" t="s">
        <v>181</v>
      </c>
      <c r="D11" s="1" t="s">
        <v>246</v>
      </c>
      <c r="E11" s="37">
        <f t="shared" si="0"/>
        <v>105</v>
      </c>
      <c r="G11">
        <f>IFERROR(VLOOKUP(B11,Tornik!$U$2:$W$21,3,FALSE),0)</f>
        <v>0</v>
      </c>
      <c r="H11">
        <f t="shared" si="1"/>
        <v>105</v>
      </c>
      <c r="I11">
        <f>IFERROR(VLOOKUP(B11,Durmitor!$Q$2:$S$8,3,FALSE),0)</f>
        <v>0</v>
      </c>
      <c r="P11" s="26">
        <f>IFERROR(VLOOKUP(B11,'UT Midžor'!$V$2:$X$11,3,FALSE),0)</f>
        <v>105</v>
      </c>
      <c r="Q11" s="26">
        <f>IFERROR(VLOOKUP(B11,'UT Kopren'!$V$2:$X$7,3,FALSE),0)</f>
        <v>0</v>
      </c>
      <c r="R11" s="26">
        <f>IFERROR(VLOOKUP(B11,'UT Dupljak'!$V$2:$X$13,3,FALSE),0)</f>
        <v>0</v>
      </c>
    </row>
    <row r="12" spans="1:18" x14ac:dyDescent="0.2">
      <c r="A12" s="39">
        <v>11</v>
      </c>
      <c r="B12" s="32" t="s">
        <v>1148</v>
      </c>
      <c r="C12" s="1" t="s">
        <v>181</v>
      </c>
      <c r="D12" s="1" t="s">
        <v>246</v>
      </c>
      <c r="E12" s="37">
        <f t="shared" si="0"/>
        <v>105</v>
      </c>
      <c r="G12">
        <f>IFERROR(VLOOKUP(B12,Tornik!$U$2:$W$21,3,FALSE),0)</f>
        <v>0</v>
      </c>
      <c r="H12">
        <f t="shared" si="1"/>
        <v>105</v>
      </c>
      <c r="I12">
        <f>IFERROR(VLOOKUP(B12,Durmitor!$Q$2:$S$8,3,FALSE),0)</f>
        <v>0</v>
      </c>
      <c r="P12" s="26">
        <f>IFERROR(VLOOKUP(B12,'UT Midžor'!$V$2:$X$11,3,FALSE),0)</f>
        <v>0</v>
      </c>
      <c r="Q12" s="26">
        <f>IFERROR(VLOOKUP(B12,'UT Kopren'!$V$2:$X$7,3,FALSE),0)</f>
        <v>105</v>
      </c>
      <c r="R12" s="26">
        <f>IFERROR(VLOOKUP(B12,'UT Dupljak'!$V$2:$X$13,3,FALSE),0)</f>
        <v>0</v>
      </c>
    </row>
    <row r="13" spans="1:18" x14ac:dyDescent="0.2">
      <c r="A13" s="39">
        <v>12</v>
      </c>
      <c r="B13" s="32" t="s">
        <v>1209</v>
      </c>
      <c r="C13" s="1" t="s">
        <v>181</v>
      </c>
      <c r="D13" s="1" t="s">
        <v>246</v>
      </c>
      <c r="E13" s="37">
        <f t="shared" si="0"/>
        <v>102</v>
      </c>
      <c r="G13">
        <f>IFERROR(VLOOKUP(B13,Tornik!$U$2:$W$21,3,FALSE),0)</f>
        <v>30</v>
      </c>
      <c r="H13">
        <f t="shared" si="1"/>
        <v>72</v>
      </c>
      <c r="I13">
        <f>IFERROR(VLOOKUP(B13,Durmitor!$Q$2:$S$8,3,FALSE),0)</f>
        <v>0</v>
      </c>
      <c r="P13" s="26">
        <f>IFERROR(VLOOKUP(B13,'UT Midžor'!$V$2:$X$11,3,FALSE),0)</f>
        <v>0</v>
      </c>
      <c r="Q13" s="26">
        <f>IFERROR(VLOOKUP(B13,'UT Kopren'!$V$2:$X$7,3,FALSE),0)</f>
        <v>0</v>
      </c>
      <c r="R13" s="26">
        <f>IFERROR(VLOOKUP(B13,'UT Dupljak'!$V$2:$X$13,3,FALSE),0)</f>
        <v>72</v>
      </c>
    </row>
    <row r="14" spans="1:18" x14ac:dyDescent="0.2">
      <c r="A14" s="39">
        <v>13</v>
      </c>
      <c r="B14" s="32" t="s">
        <v>1095</v>
      </c>
      <c r="C14" s="1" t="s">
        <v>181</v>
      </c>
      <c r="D14" s="1" t="s">
        <v>246</v>
      </c>
      <c r="E14" s="37">
        <f t="shared" si="0"/>
        <v>90</v>
      </c>
      <c r="G14">
        <f>IFERROR(VLOOKUP(B14,Tornik!$U$2:$W$21,3,FALSE),0)</f>
        <v>0</v>
      </c>
      <c r="H14">
        <f t="shared" si="1"/>
        <v>90</v>
      </c>
      <c r="I14">
        <f>IFERROR(VLOOKUP(B14,Durmitor!$Q$2:$S$8,3,FALSE),0)</f>
        <v>0</v>
      </c>
      <c r="P14" s="26">
        <f>IFERROR(VLOOKUP(B14,'UT Midžor'!$V$2:$X$11,3,FALSE),0)</f>
        <v>90</v>
      </c>
      <c r="Q14" s="26">
        <f>IFERROR(VLOOKUP(B14,'UT Kopren'!$V$2:$X$7,3,FALSE),0)</f>
        <v>0</v>
      </c>
      <c r="R14" s="26">
        <f>IFERROR(VLOOKUP(B14,'UT Dupljak'!$V$2:$X$13,3,FALSE),0)</f>
        <v>0</v>
      </c>
    </row>
    <row r="15" spans="1:18" x14ac:dyDescent="0.2">
      <c r="A15" s="39">
        <v>14</v>
      </c>
      <c r="B15" s="32" t="s">
        <v>1149</v>
      </c>
      <c r="C15" s="1" t="s">
        <v>181</v>
      </c>
      <c r="D15" s="1" t="s">
        <v>246</v>
      </c>
      <c r="E15" s="37">
        <f t="shared" si="0"/>
        <v>90</v>
      </c>
      <c r="G15">
        <f>IFERROR(VLOOKUP(B15,Tornik!$U$2:$W$21,3,FALSE),0)</f>
        <v>0</v>
      </c>
      <c r="H15">
        <f t="shared" si="1"/>
        <v>90</v>
      </c>
      <c r="I15">
        <f>IFERROR(VLOOKUP(B15,Durmitor!$Q$2:$S$8,3,FALSE),0)</f>
        <v>0</v>
      </c>
      <c r="P15" s="26">
        <f>IFERROR(VLOOKUP(B15,'UT Midžor'!$V$2:$X$11,3,FALSE),0)</f>
        <v>0</v>
      </c>
      <c r="Q15" s="26">
        <f>IFERROR(VLOOKUP(B15,'UT Kopren'!$V$2:$X$7,3,FALSE),0)</f>
        <v>90</v>
      </c>
      <c r="R15" s="26">
        <f>IFERROR(VLOOKUP(B15,'UT Dupljak'!$V$2:$X$13,3,FALSE),0)</f>
        <v>0</v>
      </c>
    </row>
    <row r="16" spans="1:18" x14ac:dyDescent="0.2">
      <c r="A16" s="39">
        <v>15</v>
      </c>
      <c r="B16" s="32" t="s">
        <v>1330</v>
      </c>
      <c r="C16" s="1" t="s">
        <v>181</v>
      </c>
      <c r="D16" s="7" t="s">
        <v>378</v>
      </c>
      <c r="E16" s="37">
        <f t="shared" si="0"/>
        <v>90</v>
      </c>
      <c r="G16">
        <f>IFERROR(VLOOKUP(B16,Tornik!$U$2:$W$21,3,FALSE),0)</f>
        <v>0</v>
      </c>
      <c r="H16">
        <f t="shared" si="1"/>
        <v>0</v>
      </c>
      <c r="I16">
        <f>IFERROR(VLOOKUP(B16,Durmitor!$Q$2:$S$8,3,FALSE),0)</f>
        <v>90</v>
      </c>
      <c r="P16" s="26">
        <f>IFERROR(VLOOKUP(B16,'UT Midžor'!$V$2:$X$11,3,FALSE),0)</f>
        <v>0</v>
      </c>
      <c r="Q16" s="26">
        <f>IFERROR(VLOOKUP(B16,'UT Kopren'!$V$2:$X$7,3,FALSE),0)</f>
        <v>0</v>
      </c>
      <c r="R16" s="26">
        <f>IFERROR(VLOOKUP(B16,'UT Dupljak'!$V$2:$X$13,3,FALSE),0)</f>
        <v>0</v>
      </c>
    </row>
    <row r="17" spans="1:18" x14ac:dyDescent="0.2">
      <c r="A17" s="39">
        <v>16</v>
      </c>
      <c r="B17" s="32" t="s">
        <v>1096</v>
      </c>
      <c r="C17" s="1" t="s">
        <v>181</v>
      </c>
      <c r="D17" s="1" t="s">
        <v>246</v>
      </c>
      <c r="E17" s="37">
        <f t="shared" si="0"/>
        <v>81</v>
      </c>
      <c r="G17">
        <f>IFERROR(VLOOKUP(B17,Tornik!$U$2:$W$21,3,FALSE),0)</f>
        <v>0</v>
      </c>
      <c r="H17">
        <f t="shared" si="1"/>
        <v>81</v>
      </c>
      <c r="I17">
        <f>IFERROR(VLOOKUP(B17,Durmitor!$Q$2:$S$8,3,FALSE),0)</f>
        <v>0</v>
      </c>
      <c r="P17" s="26">
        <f>IFERROR(VLOOKUP(B17,'UT Midžor'!$V$2:$X$11,3,FALSE),0)</f>
        <v>81</v>
      </c>
      <c r="Q17" s="26">
        <f>IFERROR(VLOOKUP(B17,'UT Kopren'!$V$2:$X$7,3,FALSE),0)</f>
        <v>0</v>
      </c>
      <c r="R17" s="26">
        <f>IFERROR(VLOOKUP(B17,'UT Dupljak'!$V$2:$X$13,3,FALSE),0)</f>
        <v>0</v>
      </c>
    </row>
    <row r="18" spans="1:18" x14ac:dyDescent="0.2">
      <c r="A18" s="39">
        <v>17</v>
      </c>
      <c r="B18" s="32" t="s">
        <v>1208</v>
      </c>
      <c r="C18" s="1" t="s">
        <v>181</v>
      </c>
      <c r="D18" s="1" t="s">
        <v>246</v>
      </c>
      <c r="E18" s="37">
        <f t="shared" si="0"/>
        <v>81</v>
      </c>
      <c r="G18">
        <f>IFERROR(VLOOKUP(B18,Tornik!$U$2:$W$21,3,FALSE),0)</f>
        <v>0</v>
      </c>
      <c r="H18">
        <f t="shared" si="1"/>
        <v>81</v>
      </c>
      <c r="I18">
        <f>IFERROR(VLOOKUP(B18,Durmitor!$Q$2:$S$8,3,FALSE),0)</f>
        <v>0</v>
      </c>
      <c r="P18" s="26">
        <f>IFERROR(VLOOKUP(B18,'UT Midžor'!$V$2:$X$11,3,FALSE),0)</f>
        <v>0</v>
      </c>
      <c r="Q18" s="26">
        <f>IFERROR(VLOOKUP(B18,'UT Kopren'!$V$2:$X$7,3,FALSE),0)</f>
        <v>0</v>
      </c>
      <c r="R18" s="26">
        <f>IFERROR(VLOOKUP(B18,'UT Dupljak'!$V$2:$X$13,3,FALSE),0)</f>
        <v>81</v>
      </c>
    </row>
    <row r="19" spans="1:18" x14ac:dyDescent="0.2">
      <c r="A19" s="39">
        <v>18</v>
      </c>
      <c r="B19" s="32" t="s">
        <v>1331</v>
      </c>
      <c r="C19" s="1" t="s">
        <v>181</v>
      </c>
      <c r="D19" s="7" t="s">
        <v>246</v>
      </c>
      <c r="E19" s="37">
        <f t="shared" si="0"/>
        <v>81</v>
      </c>
      <c r="G19">
        <f>IFERROR(VLOOKUP(B19,Tornik!$U$2:$W$21,3,FALSE),0)</f>
        <v>0</v>
      </c>
      <c r="H19">
        <f t="shared" si="1"/>
        <v>0</v>
      </c>
      <c r="I19">
        <f>IFERROR(VLOOKUP(B19,Durmitor!$Q$2:$S$8,3,FALSE),0)</f>
        <v>81</v>
      </c>
      <c r="P19" s="26">
        <f>IFERROR(VLOOKUP(B19,'UT Midžor'!$V$2:$X$11,3,FALSE),0)</f>
        <v>0</v>
      </c>
      <c r="Q19" s="26">
        <f>IFERROR(VLOOKUP(B19,'UT Kopren'!$V$2:$X$7,3,FALSE),0)</f>
        <v>0</v>
      </c>
      <c r="R19" s="26">
        <f>IFERROR(VLOOKUP(B19,'UT Dupljak'!$V$2:$X$13,3,FALSE),0)</f>
        <v>0</v>
      </c>
    </row>
    <row r="20" spans="1:18" x14ac:dyDescent="0.2">
      <c r="A20" s="39">
        <v>19</v>
      </c>
      <c r="B20" s="29" t="s">
        <v>1098</v>
      </c>
      <c r="C20" s="1" t="s">
        <v>181</v>
      </c>
      <c r="D20" s="1" t="s">
        <v>246</v>
      </c>
      <c r="E20" s="37">
        <f t="shared" si="0"/>
        <v>73</v>
      </c>
      <c r="G20">
        <f>IFERROR(VLOOKUP(B20,Tornik!$U$2:$W$21,3,FALSE),0)</f>
        <v>10</v>
      </c>
      <c r="H20">
        <f t="shared" si="1"/>
        <v>63</v>
      </c>
      <c r="I20">
        <f>IFERROR(VLOOKUP(B20,Durmitor!$Q$2:$S$8,3,FALSE),0)</f>
        <v>0</v>
      </c>
      <c r="P20" s="26">
        <f>IFERROR(VLOOKUP(B20,'UT Midžor'!$V$2:$X$11,3,FALSE),0)</f>
        <v>63</v>
      </c>
      <c r="Q20" s="26">
        <f>IFERROR(VLOOKUP(B20,'UT Kopren'!$V$2:$X$7,3,FALSE),0)</f>
        <v>0</v>
      </c>
      <c r="R20" s="26">
        <f>IFERROR(VLOOKUP(B20,'UT Dupljak'!$V$2:$X$13,3,FALSE),0)</f>
        <v>0</v>
      </c>
    </row>
    <row r="21" spans="1:18" x14ac:dyDescent="0.2">
      <c r="A21" s="39">
        <v>20</v>
      </c>
      <c r="B21" s="32" t="s">
        <v>1097</v>
      </c>
      <c r="C21" s="1" t="s">
        <v>181</v>
      </c>
      <c r="D21" s="1" t="s">
        <v>246</v>
      </c>
      <c r="E21" s="37">
        <f t="shared" si="0"/>
        <v>72</v>
      </c>
      <c r="G21">
        <f>IFERROR(VLOOKUP(B21,Tornik!$U$2:$W$21,3,FALSE),0)</f>
        <v>0</v>
      </c>
      <c r="H21">
        <f t="shared" si="1"/>
        <v>72</v>
      </c>
      <c r="I21">
        <f>IFERROR(VLOOKUP(B21,Durmitor!$Q$2:$S$8,3,FALSE),0)</f>
        <v>0</v>
      </c>
      <c r="P21" s="26">
        <f>IFERROR(VLOOKUP(B21,'UT Midžor'!$V$2:$X$11,3,FALSE),0)</f>
        <v>72</v>
      </c>
      <c r="Q21" s="26">
        <f>IFERROR(VLOOKUP(B21,'UT Kopren'!$V$2:$X$7,3,FALSE),0)</f>
        <v>0</v>
      </c>
      <c r="R21" s="26">
        <f>IFERROR(VLOOKUP(B21,'UT Dupljak'!$V$2:$X$13,3,FALSE),0)</f>
        <v>0</v>
      </c>
    </row>
    <row r="22" spans="1:18" x14ac:dyDescent="0.2">
      <c r="A22" s="39">
        <v>21</v>
      </c>
      <c r="B22" s="32" t="s">
        <v>1332</v>
      </c>
      <c r="C22" s="1" t="s">
        <v>181</v>
      </c>
      <c r="D22" s="7" t="s">
        <v>246</v>
      </c>
      <c r="E22" s="37">
        <f t="shared" si="0"/>
        <v>72</v>
      </c>
      <c r="G22">
        <f>IFERROR(VLOOKUP(B22,Tornik!$U$2:$W$21,3,FALSE),0)</f>
        <v>0</v>
      </c>
      <c r="H22">
        <f t="shared" si="1"/>
        <v>0</v>
      </c>
      <c r="I22">
        <f>IFERROR(VLOOKUP(B22,Durmitor!$Q$2:$S$8,3,FALSE),0)</f>
        <v>72</v>
      </c>
      <c r="P22" s="26">
        <f>IFERROR(VLOOKUP(B22,'UT Midžor'!$V$2:$X$11,3,FALSE),0)</f>
        <v>0</v>
      </c>
      <c r="Q22" s="26">
        <f>IFERROR(VLOOKUP(B22,'UT Kopren'!$V$2:$X$7,3,FALSE),0)</f>
        <v>0</v>
      </c>
      <c r="R22" s="26">
        <f>IFERROR(VLOOKUP(B22,'UT Dupljak'!$V$2:$X$13,3,FALSE),0)</f>
        <v>0</v>
      </c>
    </row>
    <row r="23" spans="1:18" x14ac:dyDescent="0.2">
      <c r="A23" s="39">
        <v>22</v>
      </c>
      <c r="B23" s="32" t="s">
        <v>1210</v>
      </c>
      <c r="C23" s="1" t="s">
        <v>181</v>
      </c>
      <c r="D23" s="1" t="s">
        <v>246</v>
      </c>
      <c r="E23" s="37">
        <f t="shared" si="0"/>
        <v>63</v>
      </c>
      <c r="G23">
        <f>IFERROR(VLOOKUP(B23,Tornik!$U$2:$W$21,3,FALSE),0)</f>
        <v>0</v>
      </c>
      <c r="H23">
        <f t="shared" si="1"/>
        <v>63</v>
      </c>
      <c r="I23">
        <f>IFERROR(VLOOKUP(B23,Durmitor!$Q$2:$S$8,3,FALSE),0)</f>
        <v>0</v>
      </c>
      <c r="P23" s="26">
        <f>IFERROR(VLOOKUP(B23,'UT Midžor'!$V$2:$X$11,3,FALSE),0)</f>
        <v>0</v>
      </c>
      <c r="Q23" s="26">
        <f>IFERROR(VLOOKUP(B23,'UT Kopren'!$V$2:$X$7,3,FALSE),0)</f>
        <v>0</v>
      </c>
      <c r="R23" s="26">
        <f>IFERROR(VLOOKUP(B23,'UT Dupljak'!$V$2:$X$13,3,FALSE),0)</f>
        <v>63</v>
      </c>
    </row>
    <row r="24" spans="1:18" x14ac:dyDescent="0.2">
      <c r="A24" s="39">
        <v>23</v>
      </c>
      <c r="B24" s="32" t="s">
        <v>1099</v>
      </c>
      <c r="C24" s="1" t="s">
        <v>181</v>
      </c>
      <c r="D24" s="1" t="s">
        <v>246</v>
      </c>
      <c r="E24" s="37">
        <f t="shared" si="0"/>
        <v>54</v>
      </c>
      <c r="G24">
        <f>IFERROR(VLOOKUP(B24,Tornik!$U$2:$W$21,3,FALSE),0)</f>
        <v>0</v>
      </c>
      <c r="H24">
        <f t="shared" si="1"/>
        <v>54</v>
      </c>
      <c r="I24">
        <f>IFERROR(VLOOKUP(B24,Durmitor!$Q$2:$S$8,3,FALSE),0)</f>
        <v>0</v>
      </c>
      <c r="P24" s="26">
        <f>IFERROR(VLOOKUP(B24,'UT Midžor'!$V$2:$X$11,3,FALSE),0)</f>
        <v>54</v>
      </c>
      <c r="Q24" s="26">
        <f>IFERROR(VLOOKUP(B24,'UT Kopren'!$V$2:$X$7,3,FALSE),0)</f>
        <v>0</v>
      </c>
      <c r="R24" s="26">
        <f>IFERROR(VLOOKUP(B24,'UT Dupljak'!$V$2:$X$13,3,FALSE),0)</f>
        <v>0</v>
      </c>
    </row>
    <row r="25" spans="1:18" x14ac:dyDescent="0.2">
      <c r="A25" s="39">
        <v>24</v>
      </c>
      <c r="B25" s="32" t="s">
        <v>1211</v>
      </c>
      <c r="C25" s="1" t="s">
        <v>181</v>
      </c>
      <c r="D25" s="1" t="s">
        <v>246</v>
      </c>
      <c r="E25" s="37">
        <f t="shared" si="0"/>
        <v>54</v>
      </c>
      <c r="G25">
        <f>IFERROR(VLOOKUP(B25,Tornik!$U$2:$W$21,3,FALSE),0)</f>
        <v>0</v>
      </c>
      <c r="H25">
        <f t="shared" si="1"/>
        <v>54</v>
      </c>
      <c r="I25">
        <f>IFERROR(VLOOKUP(B25,Durmitor!$Q$2:$S$8,3,FALSE),0)</f>
        <v>0</v>
      </c>
      <c r="P25" s="26">
        <f>IFERROR(VLOOKUP(B25,'UT Midžor'!$V$2:$X$11,3,FALSE),0)</f>
        <v>0</v>
      </c>
      <c r="Q25" s="26">
        <f>IFERROR(VLOOKUP(B25,'UT Kopren'!$V$2:$X$7,3,FALSE),0)</f>
        <v>0</v>
      </c>
      <c r="R25" s="26">
        <f>IFERROR(VLOOKUP(B25,'UT Dupljak'!$V$2:$X$13,3,FALSE),0)</f>
        <v>54</v>
      </c>
    </row>
    <row r="26" spans="1:18" x14ac:dyDescent="0.2">
      <c r="A26" s="39">
        <v>25</v>
      </c>
      <c r="B26" s="32" t="s">
        <v>1100</v>
      </c>
      <c r="C26" s="1" t="s">
        <v>181</v>
      </c>
      <c r="D26" s="1" t="s">
        <v>246</v>
      </c>
      <c r="E26" s="37">
        <f t="shared" si="0"/>
        <v>45</v>
      </c>
      <c r="G26">
        <f>IFERROR(VLOOKUP(B26,Tornik!$U$2:$W$21,3,FALSE),0)</f>
        <v>0</v>
      </c>
      <c r="H26">
        <f t="shared" si="1"/>
        <v>45</v>
      </c>
      <c r="I26">
        <f>IFERROR(VLOOKUP(B26,Durmitor!$Q$2:$S$8,3,FALSE),0)</f>
        <v>0</v>
      </c>
      <c r="P26" s="26">
        <f>IFERROR(VLOOKUP(B26,'UT Midžor'!$V$2:$X$11,3,FALSE),0)</f>
        <v>45</v>
      </c>
      <c r="Q26" s="26">
        <f>IFERROR(VLOOKUP(B26,'UT Kopren'!$V$2:$X$7,3,FALSE),0)</f>
        <v>0</v>
      </c>
      <c r="R26" s="26">
        <f>IFERROR(VLOOKUP(B26,'UT Dupljak'!$V$2:$X$13,3,FALSE),0)</f>
        <v>0</v>
      </c>
    </row>
    <row r="27" spans="1:18" x14ac:dyDescent="0.2">
      <c r="A27" s="39">
        <v>26</v>
      </c>
      <c r="B27" s="32" t="s">
        <v>1212</v>
      </c>
      <c r="C27" s="1" t="s">
        <v>181</v>
      </c>
      <c r="D27" s="1" t="s">
        <v>246</v>
      </c>
      <c r="E27" s="37">
        <f t="shared" si="0"/>
        <v>45</v>
      </c>
      <c r="G27">
        <f>IFERROR(VLOOKUP(B27,Tornik!$U$2:$W$21,3,FALSE),0)</f>
        <v>0</v>
      </c>
      <c r="H27">
        <f t="shared" si="1"/>
        <v>45</v>
      </c>
      <c r="I27">
        <f>IFERROR(VLOOKUP(B27,Durmitor!$Q$2:$S$8,3,FALSE),0)</f>
        <v>0</v>
      </c>
      <c r="P27" s="26">
        <f>IFERROR(VLOOKUP(B27,'UT Midžor'!$V$2:$X$11,3,FALSE),0)</f>
        <v>0</v>
      </c>
      <c r="Q27" s="26">
        <f>IFERROR(VLOOKUP(B27,'UT Kopren'!$V$2:$X$7,3,FALSE),0)</f>
        <v>0</v>
      </c>
      <c r="R27" s="26">
        <f>IFERROR(VLOOKUP(B27,'UT Dupljak'!$V$2:$X$13,3,FALSE),0)</f>
        <v>45</v>
      </c>
    </row>
    <row r="28" spans="1:18" x14ac:dyDescent="0.2">
      <c r="A28" s="39">
        <v>27</v>
      </c>
      <c r="B28" s="32" t="s">
        <v>1101</v>
      </c>
      <c r="C28" s="1" t="s">
        <v>181</v>
      </c>
      <c r="D28" s="1" t="s">
        <v>246</v>
      </c>
      <c r="E28" s="37">
        <f t="shared" si="0"/>
        <v>39</v>
      </c>
      <c r="G28">
        <f>IFERROR(VLOOKUP(B28,Tornik!$U$2:$W$21,3,FALSE),0)</f>
        <v>0</v>
      </c>
      <c r="H28">
        <f t="shared" si="1"/>
        <v>39</v>
      </c>
      <c r="I28">
        <f>IFERROR(VLOOKUP(B28,Durmitor!$Q$2:$S$8,3,FALSE),0)</f>
        <v>0</v>
      </c>
      <c r="P28" s="26">
        <f>IFERROR(VLOOKUP(B28,'UT Midžor'!$V$2:$X$11,3,FALSE),0)</f>
        <v>39</v>
      </c>
      <c r="Q28" s="26">
        <f>IFERROR(VLOOKUP(B28,'UT Kopren'!$V$2:$X$7,3,FALSE),0)</f>
        <v>0</v>
      </c>
      <c r="R28" s="26">
        <f>IFERROR(VLOOKUP(B28,'UT Dupljak'!$V$2:$X$13,3,FALSE),0)</f>
        <v>0</v>
      </c>
    </row>
    <row r="29" spans="1:18" x14ac:dyDescent="0.2">
      <c r="A29" s="39">
        <v>28</v>
      </c>
      <c r="B29" s="29" t="s">
        <v>1213</v>
      </c>
      <c r="C29" s="1" t="s">
        <v>181</v>
      </c>
      <c r="D29" s="1" t="s">
        <v>246</v>
      </c>
      <c r="E29" s="37">
        <f t="shared" si="0"/>
        <v>39</v>
      </c>
      <c r="G29">
        <f>IFERROR(VLOOKUP(B29,Tornik!$U$2:$W$21,3,FALSE),0)</f>
        <v>0</v>
      </c>
      <c r="H29">
        <f t="shared" si="1"/>
        <v>39</v>
      </c>
      <c r="I29">
        <f>IFERROR(VLOOKUP(B29,Durmitor!$Q$2:$S$8,3,FALSE),0)</f>
        <v>0</v>
      </c>
      <c r="P29" s="26">
        <f>IFERROR(VLOOKUP(B29,'UT Midžor'!$V$2:$X$11,3,FALSE),0)</f>
        <v>0</v>
      </c>
      <c r="Q29" s="26">
        <f>IFERROR(VLOOKUP(B29,'UT Kopren'!$V$2:$X$7,3,FALSE),0)</f>
        <v>0</v>
      </c>
      <c r="R29" s="26">
        <f>IFERROR(VLOOKUP(B29,'UT Dupljak'!$V$2:$X$13,3,FALSE),0)</f>
        <v>39</v>
      </c>
    </row>
    <row r="30" spans="1:18" x14ac:dyDescent="0.2">
      <c r="A30" s="39">
        <v>29</v>
      </c>
      <c r="B30" s="32" t="s">
        <v>1214</v>
      </c>
      <c r="C30" s="1" t="s">
        <v>181</v>
      </c>
      <c r="D30" s="1" t="s">
        <v>246</v>
      </c>
      <c r="E30" s="37">
        <f t="shared" si="0"/>
        <v>33</v>
      </c>
      <c r="G30">
        <f>IFERROR(VLOOKUP(B30,Tornik!$U$2:$W$21,3,FALSE),0)</f>
        <v>0</v>
      </c>
      <c r="H30">
        <f t="shared" si="1"/>
        <v>33</v>
      </c>
      <c r="I30">
        <f>IFERROR(VLOOKUP(B30,Durmitor!$Q$2:$S$8,3,FALSE),0)</f>
        <v>0</v>
      </c>
      <c r="P30" s="26">
        <f>IFERROR(VLOOKUP(B30,'UT Midžor'!$V$2:$X$11,3,FALSE),0)</f>
        <v>0</v>
      </c>
      <c r="Q30" s="26">
        <f>IFERROR(VLOOKUP(B30,'UT Kopren'!$V$2:$X$7,3,FALSE),0)</f>
        <v>0</v>
      </c>
      <c r="R30" s="26">
        <f>IFERROR(VLOOKUP(B30,'UT Dupljak'!$V$2:$X$13,3,FALSE),0)</f>
        <v>33</v>
      </c>
    </row>
    <row r="31" spans="1:18" x14ac:dyDescent="0.2">
      <c r="A31" s="39">
        <v>30</v>
      </c>
      <c r="B31" s="32" t="s">
        <v>1239</v>
      </c>
      <c r="C31" s="1" t="s">
        <v>181</v>
      </c>
      <c r="D31" s="1" t="s">
        <v>246</v>
      </c>
      <c r="E31" s="37">
        <f t="shared" si="0"/>
        <v>26</v>
      </c>
      <c r="G31">
        <f>IFERROR(VLOOKUP(B31,Tornik!$U$2:$W$21,3,FALSE),0)</f>
        <v>26</v>
      </c>
      <c r="H31">
        <f t="shared" si="1"/>
        <v>0</v>
      </c>
      <c r="I31">
        <f>IFERROR(VLOOKUP(B31,Durmitor!$Q$2:$S$8,3,FALSE),0)</f>
        <v>0</v>
      </c>
      <c r="P31" s="26">
        <f>IFERROR(VLOOKUP(B31,'UT Midžor'!$V$2:$X$11,3,FALSE),0)</f>
        <v>0</v>
      </c>
      <c r="Q31" s="26">
        <f>IFERROR(VLOOKUP(B31,'UT Kopren'!$V$2:$X$7,3,FALSE),0)</f>
        <v>0</v>
      </c>
      <c r="R31" s="26">
        <f>IFERROR(VLOOKUP(B31,'UT Dupljak'!$V$2:$X$13,3,FALSE),0)</f>
        <v>0</v>
      </c>
    </row>
    <row r="32" spans="1:18" x14ac:dyDescent="0.2">
      <c r="A32" s="39">
        <v>31</v>
      </c>
      <c r="B32" s="32" t="s">
        <v>1242</v>
      </c>
      <c r="C32" s="1" t="s">
        <v>181</v>
      </c>
      <c r="D32" s="1" t="s">
        <v>246</v>
      </c>
      <c r="E32" s="37">
        <f t="shared" si="0"/>
        <v>14</v>
      </c>
      <c r="G32">
        <f>IFERROR(VLOOKUP(B32,Tornik!$U$2:$W$21,3,FALSE),0)</f>
        <v>14</v>
      </c>
      <c r="H32">
        <f t="shared" si="1"/>
        <v>0</v>
      </c>
      <c r="I32">
        <f>IFERROR(VLOOKUP(B32,Durmitor!$Q$2:$S$8,3,FALSE),0)</f>
        <v>0</v>
      </c>
      <c r="P32" s="26">
        <f>IFERROR(VLOOKUP(B32,'UT Midžor'!$V$2:$X$11,3,FALSE),0)</f>
        <v>0</v>
      </c>
      <c r="Q32" s="26">
        <f>IFERROR(VLOOKUP(B32,'UT Kopren'!$V$2:$X$7,3,FALSE),0)</f>
        <v>0</v>
      </c>
      <c r="R32" s="26">
        <f>IFERROR(VLOOKUP(B32,'UT Dupljak'!$V$2:$X$13,3,FALSE),0)</f>
        <v>0</v>
      </c>
    </row>
    <row r="33" spans="1:18" x14ac:dyDescent="0.2">
      <c r="A33" s="39">
        <v>32</v>
      </c>
      <c r="B33" s="32" t="s">
        <v>1243</v>
      </c>
      <c r="C33" s="1" t="s">
        <v>181</v>
      </c>
      <c r="D33" s="1" t="s">
        <v>246</v>
      </c>
      <c r="E33" s="37">
        <f t="shared" si="0"/>
        <v>12</v>
      </c>
      <c r="G33">
        <f>IFERROR(VLOOKUP(B33,Tornik!$U$2:$W$21,3,FALSE),0)</f>
        <v>12</v>
      </c>
      <c r="H33">
        <f t="shared" si="1"/>
        <v>0</v>
      </c>
      <c r="I33">
        <f>IFERROR(VLOOKUP(B33,Durmitor!$Q$2:$S$8,3,FALSE),0)</f>
        <v>0</v>
      </c>
      <c r="P33" s="26">
        <f>IFERROR(VLOOKUP(B33,'UT Midžor'!$V$2:$X$11,3,FALSE),0)</f>
        <v>0</v>
      </c>
      <c r="Q33" s="26">
        <f>IFERROR(VLOOKUP(B33,'UT Kopren'!$V$2:$X$7,3,FALSE),0)</f>
        <v>0</v>
      </c>
      <c r="R33" s="26">
        <f>IFERROR(VLOOKUP(B33,'UT Dupljak'!$V$2:$X$13,3,FALSE),0)</f>
        <v>0</v>
      </c>
    </row>
    <row r="34" spans="1:18" x14ac:dyDescent="0.2">
      <c r="A34" s="39">
        <v>33</v>
      </c>
      <c r="B34" s="32" t="s">
        <v>1444</v>
      </c>
      <c r="C34" s="1" t="s">
        <v>181</v>
      </c>
      <c r="D34" s="7" t="s">
        <v>246</v>
      </c>
      <c r="E34" s="37">
        <f t="shared" ref="E34:E61" si="2">+G34+H34+I34</f>
        <v>8</v>
      </c>
      <c r="G34">
        <f>IFERROR(VLOOKUP(B34,Tornik!$U$2:$W$21,3,FALSE),0)</f>
        <v>8</v>
      </c>
      <c r="H34">
        <f t="shared" ref="H34:H61" si="3">SUM(P34:R34)</f>
        <v>0</v>
      </c>
      <c r="I34">
        <f>IFERROR(VLOOKUP(B34,Durmitor!$Q$2:$S$8,3,FALSE),0)</f>
        <v>0</v>
      </c>
      <c r="P34" s="26">
        <f>IFERROR(VLOOKUP(B34,'UT Midžor'!$V$2:$X$11,3,FALSE),0)</f>
        <v>0</v>
      </c>
      <c r="Q34" s="26">
        <f>IFERROR(VLOOKUP(B34,'UT Kopren'!$V$2:$X$7,3,FALSE),0)</f>
        <v>0</v>
      </c>
      <c r="R34" s="26">
        <f>IFERROR(VLOOKUP(B34,'UT Dupljak'!$V$2:$X$13,3,FALSE),0)</f>
        <v>0</v>
      </c>
    </row>
    <row r="35" spans="1:18" x14ac:dyDescent="0.2">
      <c r="A35" s="39">
        <v>34</v>
      </c>
      <c r="B35" s="32" t="s">
        <v>1443</v>
      </c>
      <c r="C35" s="1" t="s">
        <v>181</v>
      </c>
      <c r="D35" s="7" t="s">
        <v>246</v>
      </c>
      <c r="E35" s="37">
        <f t="shared" si="2"/>
        <v>2</v>
      </c>
      <c r="G35">
        <f>IFERROR(VLOOKUP(B35,Tornik!$U$2:$W$21,3,FALSE),0)</f>
        <v>2</v>
      </c>
      <c r="H35">
        <f t="shared" si="3"/>
        <v>0</v>
      </c>
      <c r="I35">
        <f>IFERROR(VLOOKUP(B35,Durmitor!$Q$2:$S$8,3,FALSE),0)</f>
        <v>0</v>
      </c>
      <c r="P35" s="26">
        <f>IFERROR(VLOOKUP(B35,'UT Midžor'!$V$2:$X$11,3,FALSE),0)</f>
        <v>0</v>
      </c>
      <c r="Q35" s="26">
        <f>IFERROR(VLOOKUP(B35,'UT Kopren'!$V$2:$X$7,3,FALSE),0)</f>
        <v>0</v>
      </c>
      <c r="R35" s="26">
        <f>IFERROR(VLOOKUP(B35,'UT Dupljak'!$V$2:$X$13,3,FALSE),0)</f>
        <v>0</v>
      </c>
    </row>
    <row r="36" spans="1:18" x14ac:dyDescent="0.2">
      <c r="A36" s="39">
        <v>35</v>
      </c>
      <c r="B36" s="32" t="s">
        <v>1428</v>
      </c>
      <c r="C36" s="1" t="s">
        <v>181</v>
      </c>
      <c r="D36" s="1" t="s">
        <v>246</v>
      </c>
      <c r="E36" s="37">
        <f t="shared" si="2"/>
        <v>0</v>
      </c>
      <c r="G36">
        <f>IFERROR(VLOOKUP(B36,Tornik!$U$2:$W$21,3,FALSE),0)</f>
        <v>0</v>
      </c>
      <c r="H36">
        <f t="shared" si="3"/>
        <v>0</v>
      </c>
      <c r="I36">
        <f>IFERROR(VLOOKUP(B36,Durmitor!$Q$2:$S$8,3,FALSE),0)</f>
        <v>0</v>
      </c>
      <c r="P36" s="26">
        <f>IFERROR(VLOOKUP(B36,'UT Midžor'!$V$2:$X$11,3,FALSE),0)</f>
        <v>0</v>
      </c>
      <c r="Q36" s="26">
        <f>IFERROR(VLOOKUP(B36,'UT Kopren'!$V$2:$X$7,3,FALSE),0)</f>
        <v>0</v>
      </c>
      <c r="R36" s="26">
        <f>IFERROR(VLOOKUP(B36,'UT Dupljak'!$V$2:$X$13,3,FALSE),0)</f>
        <v>0</v>
      </c>
    </row>
    <row r="37" spans="1:18" x14ac:dyDescent="0.2">
      <c r="A37" s="39">
        <v>36</v>
      </c>
      <c r="B37" s="32" t="s">
        <v>1429</v>
      </c>
      <c r="C37" s="1" t="s">
        <v>181</v>
      </c>
      <c r="D37" s="1" t="s">
        <v>246</v>
      </c>
      <c r="E37" s="37">
        <f t="shared" si="2"/>
        <v>0</v>
      </c>
      <c r="G37">
        <f>IFERROR(VLOOKUP(B37,Tornik!$U$2:$W$21,3,FALSE),0)</f>
        <v>0</v>
      </c>
      <c r="H37">
        <f t="shared" si="3"/>
        <v>0</v>
      </c>
      <c r="I37">
        <f>IFERROR(VLOOKUP(B37,Durmitor!$Q$2:$S$8,3,FALSE),0)</f>
        <v>0</v>
      </c>
      <c r="P37" s="26">
        <f>IFERROR(VLOOKUP(B37,'UT Midžor'!$V$2:$X$11,3,FALSE),0)</f>
        <v>0</v>
      </c>
      <c r="Q37" s="26">
        <f>IFERROR(VLOOKUP(B37,'UT Kopren'!$V$2:$X$7,3,FALSE),0)</f>
        <v>0</v>
      </c>
      <c r="R37" s="26">
        <f>IFERROR(VLOOKUP(B37,'UT Dupljak'!$V$2:$X$13,3,FALSE),0)</f>
        <v>0</v>
      </c>
    </row>
    <row r="38" spans="1:18" x14ac:dyDescent="0.2">
      <c r="A38" s="39">
        <v>37</v>
      </c>
      <c r="B38" s="32" t="s">
        <v>1430</v>
      </c>
      <c r="C38" s="1" t="s">
        <v>181</v>
      </c>
      <c r="D38" s="1" t="s">
        <v>246</v>
      </c>
      <c r="E38" s="37">
        <f t="shared" si="2"/>
        <v>0</v>
      </c>
      <c r="G38">
        <f>IFERROR(VLOOKUP(B38,Tornik!$U$2:$W$21,3,FALSE),0)</f>
        <v>0</v>
      </c>
      <c r="H38">
        <f t="shared" si="3"/>
        <v>0</v>
      </c>
      <c r="I38">
        <f>IFERROR(VLOOKUP(B38,Durmitor!$Q$2:$S$8,3,FALSE),0)</f>
        <v>0</v>
      </c>
      <c r="P38" s="26">
        <f>IFERROR(VLOOKUP(B38,'UT Midžor'!$V$2:$X$11,3,FALSE),0)</f>
        <v>0</v>
      </c>
      <c r="Q38" s="26">
        <f>IFERROR(VLOOKUP(B38,'UT Kopren'!$V$2:$X$7,3,FALSE),0)</f>
        <v>0</v>
      </c>
      <c r="R38" s="26">
        <f>IFERROR(VLOOKUP(B38,'UT Dupljak'!$V$2:$X$13,3,FALSE),0)</f>
        <v>0</v>
      </c>
    </row>
    <row r="39" spans="1:18" x14ac:dyDescent="0.2">
      <c r="A39" s="39">
        <v>38</v>
      </c>
      <c r="B39" s="32" t="s">
        <v>1431</v>
      </c>
      <c r="C39" s="1" t="s">
        <v>181</v>
      </c>
      <c r="D39" s="1" t="s">
        <v>246</v>
      </c>
      <c r="E39" s="37">
        <f t="shared" si="2"/>
        <v>0</v>
      </c>
      <c r="G39">
        <f>IFERROR(VLOOKUP(B39,Tornik!$U$2:$W$21,3,FALSE),0)</f>
        <v>0</v>
      </c>
      <c r="H39">
        <f t="shared" si="3"/>
        <v>0</v>
      </c>
      <c r="I39">
        <f>IFERROR(VLOOKUP(B39,Durmitor!$Q$2:$S$8,3,FALSE),0)</f>
        <v>0</v>
      </c>
      <c r="P39" s="26">
        <f>IFERROR(VLOOKUP(B39,'UT Midžor'!$V$2:$X$11,3,FALSE),0)</f>
        <v>0</v>
      </c>
      <c r="Q39" s="26">
        <f>IFERROR(VLOOKUP(B39,'UT Kopren'!$V$2:$X$7,3,FALSE),0)</f>
        <v>0</v>
      </c>
      <c r="R39" s="26">
        <f>IFERROR(VLOOKUP(B39,'UT Dupljak'!$V$2:$X$13,3,FALSE),0)</f>
        <v>0</v>
      </c>
    </row>
    <row r="40" spans="1:18" x14ac:dyDescent="0.2">
      <c r="A40" s="39">
        <v>39</v>
      </c>
      <c r="B40" s="32" t="s">
        <v>1145</v>
      </c>
      <c r="C40" s="1" t="s">
        <v>181</v>
      </c>
      <c r="D40" s="1" t="s">
        <v>395</v>
      </c>
      <c r="E40" s="37">
        <f t="shared" si="2"/>
        <v>0</v>
      </c>
      <c r="G40">
        <f>IFERROR(VLOOKUP(B40,Tornik!$U$2:$W$21,3,FALSE),0)</f>
        <v>0</v>
      </c>
      <c r="H40">
        <f t="shared" si="3"/>
        <v>0</v>
      </c>
      <c r="I40">
        <f>IFERROR(VLOOKUP(B40,Durmitor!$Q$2:$S$8,3,FALSE),0)</f>
        <v>0</v>
      </c>
      <c r="P40" s="26">
        <f>IFERROR(VLOOKUP(B40,'UT Midžor'!$V$2:$X$11,3,FALSE),0)</f>
        <v>0</v>
      </c>
      <c r="Q40" s="26">
        <f>IFERROR(VLOOKUP(B40,'UT Kopren'!$V$2:$X$7,3,FALSE),0)</f>
        <v>0</v>
      </c>
      <c r="R40" s="26">
        <f>IFERROR(VLOOKUP(B40,'UT Dupljak'!$V$2:$X$13,3,FALSE),0)</f>
        <v>0</v>
      </c>
    </row>
    <row r="41" spans="1:18" x14ac:dyDescent="0.2">
      <c r="A41" s="39">
        <v>40</v>
      </c>
      <c r="B41" s="32" t="s">
        <v>1147</v>
      </c>
      <c r="C41" s="1" t="s">
        <v>181</v>
      </c>
      <c r="D41" s="1" t="s">
        <v>466</v>
      </c>
      <c r="E41" s="37">
        <f t="shared" si="2"/>
        <v>0</v>
      </c>
      <c r="G41">
        <f>IFERROR(VLOOKUP(B41,Tornik!$U$2:$W$21,3,FALSE),0)</f>
        <v>0</v>
      </c>
      <c r="H41">
        <f t="shared" si="3"/>
        <v>0</v>
      </c>
      <c r="I41">
        <f>IFERROR(VLOOKUP(B41,Durmitor!$Q$2:$S$8,3,FALSE),0)</f>
        <v>0</v>
      </c>
      <c r="P41" s="26">
        <f>IFERROR(VLOOKUP(B41,'UT Midžor'!$V$2:$X$11,3,FALSE),0)</f>
        <v>0</v>
      </c>
      <c r="Q41" s="26">
        <f>IFERROR(VLOOKUP(B41,'UT Kopren'!$V$2:$X$7,3,FALSE),0)</f>
        <v>0</v>
      </c>
      <c r="R41" s="26">
        <f>IFERROR(VLOOKUP(B41,'UT Dupljak'!$V$2:$X$13,3,FALSE),0)</f>
        <v>0</v>
      </c>
    </row>
    <row r="42" spans="1:18" x14ac:dyDescent="0.2">
      <c r="A42" s="39">
        <v>41</v>
      </c>
      <c r="B42" s="32" t="s">
        <v>1432</v>
      </c>
      <c r="C42" s="1" t="s">
        <v>181</v>
      </c>
      <c r="D42" s="1" t="s">
        <v>246</v>
      </c>
      <c r="E42" s="37">
        <f t="shared" si="2"/>
        <v>0</v>
      </c>
      <c r="G42">
        <f>IFERROR(VLOOKUP(B42,Tornik!$U$2:$W$21,3,FALSE),0)</f>
        <v>0</v>
      </c>
      <c r="H42">
        <f t="shared" si="3"/>
        <v>0</v>
      </c>
      <c r="I42">
        <f>IFERROR(VLOOKUP(B42,Durmitor!$Q$2:$S$8,3,FALSE),0)</f>
        <v>0</v>
      </c>
      <c r="P42" s="26">
        <f>IFERROR(VLOOKUP(B42,'UT Midžor'!$V$2:$X$11,3,FALSE),0)</f>
        <v>0</v>
      </c>
      <c r="Q42" s="26">
        <f>IFERROR(VLOOKUP(B42,'UT Kopren'!$V$2:$X$7,3,FALSE),0)</f>
        <v>0</v>
      </c>
      <c r="R42" s="26">
        <f>IFERROR(VLOOKUP(B42,'UT Dupljak'!$V$2:$X$13,3,FALSE),0)</f>
        <v>0</v>
      </c>
    </row>
    <row r="43" spans="1:18" x14ac:dyDescent="0.2">
      <c r="A43" s="39">
        <v>42</v>
      </c>
      <c r="B43" s="32" t="s">
        <v>1433</v>
      </c>
      <c r="C43" s="1" t="s">
        <v>181</v>
      </c>
      <c r="D43" s="1" t="s">
        <v>246</v>
      </c>
      <c r="E43" s="37">
        <f t="shared" si="2"/>
        <v>0</v>
      </c>
      <c r="G43">
        <f>IFERROR(VLOOKUP(B43,Tornik!$U$2:$W$21,3,FALSE),0)</f>
        <v>0</v>
      </c>
      <c r="H43">
        <f t="shared" si="3"/>
        <v>0</v>
      </c>
      <c r="I43">
        <f>IFERROR(VLOOKUP(B43,Durmitor!$Q$2:$S$8,3,FALSE),0)</f>
        <v>0</v>
      </c>
      <c r="P43" s="26">
        <f>IFERROR(VLOOKUP(B43,'UT Midžor'!$V$2:$X$11,3,FALSE),0)</f>
        <v>0</v>
      </c>
      <c r="Q43" s="26">
        <f>IFERROR(VLOOKUP(B43,'UT Kopren'!$V$2:$X$7,3,FALSE),0)</f>
        <v>0</v>
      </c>
      <c r="R43" s="26">
        <f>IFERROR(VLOOKUP(B43,'UT Dupljak'!$V$2:$X$13,3,FALSE),0)</f>
        <v>0</v>
      </c>
    </row>
    <row r="44" spans="1:18" x14ac:dyDescent="0.2">
      <c r="A44" s="39">
        <v>43</v>
      </c>
      <c r="B44" s="32" t="s">
        <v>1434</v>
      </c>
      <c r="C44" s="1" t="s">
        <v>181</v>
      </c>
      <c r="D44" s="1" t="s">
        <v>530</v>
      </c>
      <c r="E44" s="37">
        <f t="shared" si="2"/>
        <v>0</v>
      </c>
      <c r="G44">
        <f>IFERROR(VLOOKUP(B44,Tornik!$U$2:$W$21,3,FALSE),0)</f>
        <v>0</v>
      </c>
      <c r="H44">
        <f t="shared" si="3"/>
        <v>0</v>
      </c>
      <c r="I44">
        <f>IFERROR(VLOOKUP(B44,Durmitor!$Q$2:$S$8,3,FALSE),0)</f>
        <v>0</v>
      </c>
      <c r="P44" s="26">
        <f>IFERROR(VLOOKUP(B44,'UT Midžor'!$V$2:$X$11,3,FALSE),0)</f>
        <v>0</v>
      </c>
      <c r="Q44" s="26">
        <f>IFERROR(VLOOKUP(B44,'UT Kopren'!$V$2:$X$7,3,FALSE),0)</f>
        <v>0</v>
      </c>
      <c r="R44" s="26">
        <f>IFERROR(VLOOKUP(B44,'UT Dupljak'!$V$2:$X$13,3,FALSE),0)</f>
        <v>0</v>
      </c>
    </row>
    <row r="45" spans="1:18" x14ac:dyDescent="0.2">
      <c r="A45" s="39">
        <v>44</v>
      </c>
      <c r="B45" s="32" t="s">
        <v>1204</v>
      </c>
      <c r="C45" s="1" t="s">
        <v>181</v>
      </c>
      <c r="D45" s="1" t="s">
        <v>644</v>
      </c>
      <c r="E45" s="37">
        <f t="shared" si="2"/>
        <v>0</v>
      </c>
      <c r="G45">
        <f>IFERROR(VLOOKUP(B45,Tornik!$U$2:$W$21,3,FALSE),0)</f>
        <v>0</v>
      </c>
      <c r="H45">
        <f t="shared" si="3"/>
        <v>0</v>
      </c>
      <c r="I45">
        <f>IFERROR(VLOOKUP(B45,Durmitor!$Q$2:$S$8,3,FALSE),0)</f>
        <v>0</v>
      </c>
      <c r="P45" s="26">
        <f>IFERROR(VLOOKUP(B45,'UT Midžor'!$V$2:$X$11,3,FALSE),0)</f>
        <v>0</v>
      </c>
      <c r="Q45" s="26">
        <f>IFERROR(VLOOKUP(B45,'UT Kopren'!$V$2:$X$7,3,FALSE),0)</f>
        <v>0</v>
      </c>
      <c r="R45" s="26">
        <f>IFERROR(VLOOKUP(B45,'UT Dupljak'!$V$2:$X$13,3,FALSE),0)</f>
        <v>0</v>
      </c>
    </row>
    <row r="46" spans="1:18" x14ac:dyDescent="0.2">
      <c r="A46" s="39">
        <v>45</v>
      </c>
      <c r="B46" s="32" t="s">
        <v>1435</v>
      </c>
      <c r="C46" s="1" t="s">
        <v>181</v>
      </c>
      <c r="D46" s="1" t="s">
        <v>246</v>
      </c>
      <c r="E46" s="37">
        <f t="shared" si="2"/>
        <v>0</v>
      </c>
      <c r="G46">
        <f>IFERROR(VLOOKUP(B46,Tornik!$U$2:$W$21,3,FALSE),0)</f>
        <v>0</v>
      </c>
      <c r="H46">
        <f t="shared" si="3"/>
        <v>0</v>
      </c>
      <c r="I46">
        <f>IFERROR(VLOOKUP(B46,Durmitor!$Q$2:$S$8,3,FALSE),0)</f>
        <v>0</v>
      </c>
      <c r="P46" s="26">
        <f>IFERROR(VLOOKUP(B46,'UT Midžor'!$V$2:$X$11,3,FALSE),0)</f>
        <v>0</v>
      </c>
      <c r="Q46" s="26">
        <f>IFERROR(VLOOKUP(B46,'UT Kopren'!$V$2:$X$7,3,FALSE),0)</f>
        <v>0</v>
      </c>
      <c r="R46" s="26">
        <f>IFERROR(VLOOKUP(B46,'UT Dupljak'!$V$2:$X$13,3,FALSE),0)</f>
        <v>0</v>
      </c>
    </row>
    <row r="47" spans="1:18" x14ac:dyDescent="0.2">
      <c r="A47" s="39">
        <v>46</v>
      </c>
      <c r="B47" s="32" t="s">
        <v>1436</v>
      </c>
      <c r="C47" s="1" t="s">
        <v>181</v>
      </c>
      <c r="D47" s="1" t="s">
        <v>252</v>
      </c>
      <c r="E47" s="37">
        <f t="shared" si="2"/>
        <v>0</v>
      </c>
      <c r="G47">
        <f>IFERROR(VLOOKUP(B47,Tornik!$U$2:$W$21,3,FALSE),0)</f>
        <v>0</v>
      </c>
      <c r="H47">
        <f t="shared" si="3"/>
        <v>0</v>
      </c>
      <c r="I47">
        <f>IFERROR(VLOOKUP(B47,Durmitor!$Q$2:$S$8,3,FALSE),0)</f>
        <v>0</v>
      </c>
      <c r="P47" s="26">
        <f>IFERROR(VLOOKUP(B47,'UT Midžor'!$V$2:$X$11,3,FALSE),0)</f>
        <v>0</v>
      </c>
      <c r="Q47" s="26">
        <f>IFERROR(VLOOKUP(B47,'UT Kopren'!$V$2:$X$7,3,FALSE),0)</f>
        <v>0</v>
      </c>
      <c r="R47" s="26">
        <f>IFERROR(VLOOKUP(B47,'UT Dupljak'!$V$2:$X$13,3,FALSE),0)</f>
        <v>0</v>
      </c>
    </row>
    <row r="48" spans="1:18" x14ac:dyDescent="0.2">
      <c r="A48" s="39">
        <v>47</v>
      </c>
      <c r="B48" s="32" t="s">
        <v>1437</v>
      </c>
      <c r="C48" s="1" t="s">
        <v>181</v>
      </c>
      <c r="D48" s="1" t="s">
        <v>246</v>
      </c>
      <c r="E48" s="37">
        <f t="shared" si="2"/>
        <v>0</v>
      </c>
      <c r="G48">
        <f>IFERROR(VLOOKUP(B48,Tornik!$U$2:$W$21,3,FALSE),0)</f>
        <v>0</v>
      </c>
      <c r="H48">
        <f t="shared" si="3"/>
        <v>0</v>
      </c>
      <c r="I48">
        <f>IFERROR(VLOOKUP(B48,Durmitor!$Q$2:$S$8,3,FALSE),0)</f>
        <v>0</v>
      </c>
      <c r="P48" s="26">
        <f>IFERROR(VLOOKUP(B48,'UT Midžor'!$V$2:$X$11,3,FALSE),0)</f>
        <v>0</v>
      </c>
      <c r="Q48" s="26">
        <f>IFERROR(VLOOKUP(B48,'UT Kopren'!$V$2:$X$7,3,FALSE),0)</f>
        <v>0</v>
      </c>
      <c r="R48" s="26">
        <f>IFERROR(VLOOKUP(B48,'UT Dupljak'!$V$2:$X$13,3,FALSE),0)</f>
        <v>0</v>
      </c>
    </row>
    <row r="49" spans="1:18" x14ac:dyDescent="0.2">
      <c r="A49" s="39">
        <v>48</v>
      </c>
      <c r="B49" s="32" t="s">
        <v>1438</v>
      </c>
      <c r="C49" s="1" t="s">
        <v>181</v>
      </c>
      <c r="D49" s="1" t="s">
        <v>246</v>
      </c>
      <c r="E49" s="37">
        <f t="shared" si="2"/>
        <v>0</v>
      </c>
      <c r="G49">
        <f>IFERROR(VLOOKUP(B49,Tornik!$U$2:$W$21,3,FALSE),0)</f>
        <v>0</v>
      </c>
      <c r="H49">
        <f t="shared" si="3"/>
        <v>0</v>
      </c>
      <c r="I49">
        <f>IFERROR(VLOOKUP(B49,Durmitor!$Q$2:$S$8,3,FALSE),0)</f>
        <v>0</v>
      </c>
      <c r="P49" s="26">
        <f>IFERROR(VLOOKUP(B49,'UT Midžor'!$V$2:$X$11,3,FALSE),0)</f>
        <v>0</v>
      </c>
      <c r="Q49" s="26">
        <f>IFERROR(VLOOKUP(B49,'UT Kopren'!$V$2:$X$7,3,FALSE),0)</f>
        <v>0</v>
      </c>
      <c r="R49" s="26">
        <f>IFERROR(VLOOKUP(B49,'UT Dupljak'!$V$2:$X$13,3,FALSE),0)</f>
        <v>0</v>
      </c>
    </row>
    <row r="50" spans="1:18" x14ac:dyDescent="0.2">
      <c r="A50" s="39">
        <v>49</v>
      </c>
      <c r="B50" s="32" t="s">
        <v>1439</v>
      </c>
      <c r="C50" s="1" t="s">
        <v>181</v>
      </c>
      <c r="D50" s="1" t="s">
        <v>246</v>
      </c>
      <c r="E50" s="37">
        <f t="shared" si="2"/>
        <v>0</v>
      </c>
      <c r="G50">
        <f>IFERROR(VLOOKUP(B50,Tornik!$U$2:$W$21,3,FALSE),0)</f>
        <v>0</v>
      </c>
      <c r="H50">
        <f t="shared" si="3"/>
        <v>0</v>
      </c>
      <c r="I50">
        <f>IFERROR(VLOOKUP(B50,Durmitor!$Q$2:$S$8,3,FALSE),0)</f>
        <v>0</v>
      </c>
      <c r="P50" s="26">
        <f>IFERROR(VLOOKUP(B50,'UT Midžor'!$V$2:$X$11,3,FALSE),0)</f>
        <v>0</v>
      </c>
      <c r="Q50" s="26">
        <f>IFERROR(VLOOKUP(B50,'UT Kopren'!$V$2:$X$7,3,FALSE),0)</f>
        <v>0</v>
      </c>
      <c r="R50" s="26">
        <f>IFERROR(VLOOKUP(B50,'UT Dupljak'!$V$2:$X$13,3,FALSE),0)</f>
        <v>0</v>
      </c>
    </row>
    <row r="51" spans="1:18" x14ac:dyDescent="0.2">
      <c r="A51" s="39">
        <v>50</v>
      </c>
      <c r="B51" s="32" t="s">
        <v>1440</v>
      </c>
      <c r="C51" s="1" t="s">
        <v>181</v>
      </c>
      <c r="D51" s="1" t="s">
        <v>246</v>
      </c>
      <c r="E51" s="37">
        <f t="shared" si="2"/>
        <v>0</v>
      </c>
      <c r="G51">
        <f>IFERROR(VLOOKUP(B51,Tornik!$U$2:$W$21,3,FALSE),0)</f>
        <v>0</v>
      </c>
      <c r="H51">
        <f t="shared" si="3"/>
        <v>0</v>
      </c>
      <c r="I51">
        <f>IFERROR(VLOOKUP(B51,Durmitor!$Q$2:$S$8,3,FALSE),0)</f>
        <v>0</v>
      </c>
      <c r="P51" s="26">
        <f>IFERROR(VLOOKUP(B51,'UT Midžor'!$V$2:$X$11,3,FALSE),0)</f>
        <v>0</v>
      </c>
      <c r="Q51" s="26">
        <f>IFERROR(VLOOKUP(B51,'UT Kopren'!$V$2:$X$7,3,FALSE),0)</f>
        <v>0</v>
      </c>
      <c r="R51" s="26">
        <f>IFERROR(VLOOKUP(B51,'UT Dupljak'!$V$2:$X$13,3,FALSE),0)</f>
        <v>0</v>
      </c>
    </row>
    <row r="52" spans="1:18" x14ac:dyDescent="0.2">
      <c r="A52" s="39">
        <v>51</v>
      </c>
      <c r="B52" s="32" t="s">
        <v>1441</v>
      </c>
      <c r="C52" s="1" t="s">
        <v>181</v>
      </c>
      <c r="D52" s="1" t="s">
        <v>246</v>
      </c>
      <c r="E52" s="37">
        <f t="shared" si="2"/>
        <v>0</v>
      </c>
      <c r="G52">
        <f>IFERROR(VLOOKUP(B52,Tornik!$U$2:$W$21,3,FALSE),0)</f>
        <v>0</v>
      </c>
      <c r="H52">
        <f t="shared" si="3"/>
        <v>0</v>
      </c>
      <c r="I52">
        <f>IFERROR(VLOOKUP(B52,Durmitor!$Q$2:$S$8,3,FALSE),0)</f>
        <v>0</v>
      </c>
      <c r="P52" s="26">
        <f>IFERROR(VLOOKUP(B52,'UT Midžor'!$V$2:$X$11,3,FALSE),0)</f>
        <v>0</v>
      </c>
      <c r="Q52" s="26">
        <f>IFERROR(VLOOKUP(B52,'UT Kopren'!$V$2:$X$7,3,FALSE),0)</f>
        <v>0</v>
      </c>
      <c r="R52" s="26">
        <f>IFERROR(VLOOKUP(B52,'UT Dupljak'!$V$2:$X$13,3,FALSE),0)</f>
        <v>0</v>
      </c>
    </row>
    <row r="53" spans="1:18" x14ac:dyDescent="0.2">
      <c r="A53" s="39">
        <v>52</v>
      </c>
      <c r="B53" s="32" t="s">
        <v>1442</v>
      </c>
      <c r="C53" s="1" t="s">
        <v>181</v>
      </c>
      <c r="D53" s="1" t="s">
        <v>246</v>
      </c>
      <c r="E53" s="37">
        <f t="shared" si="2"/>
        <v>0</v>
      </c>
      <c r="G53">
        <f>IFERROR(VLOOKUP(B53,Tornik!$U$2:$W$21,3,FALSE),0)</f>
        <v>0</v>
      </c>
      <c r="H53">
        <f t="shared" si="3"/>
        <v>0</v>
      </c>
      <c r="I53">
        <f>IFERROR(VLOOKUP(B53,Durmitor!$Q$2:$S$8,3,FALSE),0)</f>
        <v>0</v>
      </c>
      <c r="P53" s="26">
        <f>IFERROR(VLOOKUP(B53,'UT Midžor'!$V$2:$X$11,3,FALSE),0)</f>
        <v>0</v>
      </c>
      <c r="Q53" s="26">
        <f>IFERROR(VLOOKUP(B53,'UT Kopren'!$V$2:$X$7,3,FALSE),0)</f>
        <v>0</v>
      </c>
      <c r="R53" s="26">
        <f>IFERROR(VLOOKUP(B53,'UT Dupljak'!$V$2:$X$13,3,FALSE),0)</f>
        <v>0</v>
      </c>
    </row>
    <row r="54" spans="1:18" x14ac:dyDescent="0.2">
      <c r="A54" s="39">
        <v>53</v>
      </c>
      <c r="B54" s="32" t="s">
        <v>1328</v>
      </c>
      <c r="C54" s="1" t="s">
        <v>181</v>
      </c>
      <c r="D54" s="7" t="s">
        <v>540</v>
      </c>
      <c r="E54" s="37">
        <f t="shared" si="2"/>
        <v>0</v>
      </c>
      <c r="G54">
        <f>IFERROR(VLOOKUP(B54,Tornik!$U$2:$W$21,3,FALSE),0)</f>
        <v>0</v>
      </c>
      <c r="H54">
        <f t="shared" si="3"/>
        <v>0</v>
      </c>
      <c r="I54">
        <f>IFERROR(VLOOKUP(B54,Durmitor!$Q$2:$S$8,3,FALSE),0)</f>
        <v>0</v>
      </c>
      <c r="P54" s="26">
        <f>IFERROR(VLOOKUP(B54,'UT Midžor'!$V$2:$X$11,3,FALSE),0)</f>
        <v>0</v>
      </c>
      <c r="Q54" s="26">
        <f>IFERROR(VLOOKUP(B54,'UT Kopren'!$V$2:$X$7,3,FALSE),0)</f>
        <v>0</v>
      </c>
      <c r="R54" s="26">
        <f>IFERROR(VLOOKUP(B54,'UT Dupljak'!$V$2:$X$13,3,FALSE),0)</f>
        <v>0</v>
      </c>
    </row>
    <row r="55" spans="1:18" x14ac:dyDescent="0.2">
      <c r="A55" s="39">
        <v>54</v>
      </c>
      <c r="B55" s="32" t="s">
        <v>1445</v>
      </c>
      <c r="C55" s="1" t="s">
        <v>181</v>
      </c>
      <c r="D55" s="7" t="s">
        <v>254</v>
      </c>
      <c r="E55" s="37">
        <f t="shared" si="2"/>
        <v>0</v>
      </c>
      <c r="G55">
        <f>IFERROR(VLOOKUP(B55,Tornik!$U$2:$W$21,3,FALSE),0)</f>
        <v>0</v>
      </c>
      <c r="H55">
        <f t="shared" si="3"/>
        <v>0</v>
      </c>
      <c r="I55">
        <f>IFERROR(VLOOKUP(B55,Durmitor!$Q$2:$S$8,3,FALSE),0)</f>
        <v>0</v>
      </c>
      <c r="P55" s="26">
        <f>IFERROR(VLOOKUP(B55,'UT Midžor'!$V$2:$X$11,3,FALSE),0)</f>
        <v>0</v>
      </c>
      <c r="Q55" s="26">
        <f>IFERROR(VLOOKUP(B55,'UT Kopren'!$V$2:$X$7,3,FALSE),0)</f>
        <v>0</v>
      </c>
      <c r="R55" s="26">
        <f>IFERROR(VLOOKUP(B55,'UT Dupljak'!$V$2:$X$13,3,FALSE),0)</f>
        <v>0</v>
      </c>
    </row>
    <row r="56" spans="1:18" x14ac:dyDescent="0.2">
      <c r="A56" s="39">
        <v>55</v>
      </c>
      <c r="B56" s="32" t="s">
        <v>1446</v>
      </c>
      <c r="C56" s="1" t="s">
        <v>181</v>
      </c>
      <c r="D56" s="7" t="s">
        <v>246</v>
      </c>
      <c r="E56" s="37">
        <f t="shared" si="2"/>
        <v>0</v>
      </c>
      <c r="G56">
        <f>IFERROR(VLOOKUP(B56,Tornik!$U$2:$W$21,3,FALSE),0)</f>
        <v>0</v>
      </c>
      <c r="H56">
        <f t="shared" si="3"/>
        <v>0</v>
      </c>
      <c r="I56">
        <f>IFERROR(VLOOKUP(B56,Durmitor!$Q$2:$S$8,3,FALSE),0)</f>
        <v>0</v>
      </c>
      <c r="P56" s="26">
        <f>IFERROR(VLOOKUP(B56,'UT Midžor'!$V$2:$X$11,3,FALSE),0)</f>
        <v>0</v>
      </c>
      <c r="Q56" s="26">
        <f>IFERROR(VLOOKUP(B56,'UT Kopren'!$V$2:$X$7,3,FALSE),0)</f>
        <v>0</v>
      </c>
      <c r="R56" s="26">
        <f>IFERROR(VLOOKUP(B56,'UT Dupljak'!$V$2:$X$13,3,FALSE),0)</f>
        <v>0</v>
      </c>
    </row>
    <row r="57" spans="1:18" x14ac:dyDescent="0.2">
      <c r="A57" s="39">
        <v>56</v>
      </c>
      <c r="B57" s="29" t="s">
        <v>1447</v>
      </c>
      <c r="C57" s="1" t="s">
        <v>181</v>
      </c>
      <c r="D57" s="7" t="s">
        <v>246</v>
      </c>
      <c r="E57" s="37">
        <f t="shared" si="2"/>
        <v>0</v>
      </c>
      <c r="G57">
        <f>IFERROR(VLOOKUP(B57,Tornik!$U$2:$W$21,3,FALSE),0)</f>
        <v>0</v>
      </c>
      <c r="H57">
        <f t="shared" si="3"/>
        <v>0</v>
      </c>
      <c r="I57">
        <f>IFERROR(VLOOKUP(B57,Durmitor!$Q$2:$S$8,3,FALSE),0)</f>
        <v>0</v>
      </c>
      <c r="P57" s="26">
        <f>IFERROR(VLOOKUP(B57,'UT Midžor'!$V$2:$X$11,3,FALSE),0)</f>
        <v>0</v>
      </c>
      <c r="Q57" s="26">
        <f>IFERROR(VLOOKUP(B57,'UT Kopren'!$V$2:$X$7,3,FALSE),0)</f>
        <v>0</v>
      </c>
      <c r="R57" s="26">
        <f>IFERROR(VLOOKUP(B57,'UT Dupljak'!$V$2:$X$13,3,FALSE),0)</f>
        <v>0</v>
      </c>
    </row>
    <row r="58" spans="1:18" x14ac:dyDescent="0.2">
      <c r="A58" s="39">
        <v>57</v>
      </c>
      <c r="B58" s="32" t="s">
        <v>1448</v>
      </c>
      <c r="C58" s="1" t="s">
        <v>181</v>
      </c>
      <c r="D58" s="7" t="s">
        <v>246</v>
      </c>
      <c r="E58" s="37">
        <f t="shared" si="2"/>
        <v>0</v>
      </c>
      <c r="G58">
        <f>IFERROR(VLOOKUP(B58,Tornik!$U$2:$W$21,3,FALSE),0)</f>
        <v>0</v>
      </c>
      <c r="H58">
        <f t="shared" si="3"/>
        <v>0</v>
      </c>
      <c r="I58">
        <f>IFERROR(VLOOKUP(B58,Durmitor!$Q$2:$S$8,3,FALSE),0)</f>
        <v>0</v>
      </c>
      <c r="P58" s="26">
        <f>IFERROR(VLOOKUP(B58,'UT Midžor'!$V$2:$X$11,3,FALSE),0)</f>
        <v>0</v>
      </c>
      <c r="Q58" s="26">
        <f>IFERROR(VLOOKUP(B58,'UT Kopren'!$V$2:$X$7,3,FALSE),0)</f>
        <v>0</v>
      </c>
      <c r="R58" s="26">
        <f>IFERROR(VLOOKUP(B58,'UT Dupljak'!$V$2:$X$13,3,FALSE),0)</f>
        <v>0</v>
      </c>
    </row>
    <row r="59" spans="1:18" x14ac:dyDescent="0.2">
      <c r="A59" s="39">
        <v>58</v>
      </c>
      <c r="B59" s="32" t="s">
        <v>1449</v>
      </c>
      <c r="C59" s="1" t="s">
        <v>181</v>
      </c>
      <c r="D59" s="7" t="s">
        <v>254</v>
      </c>
      <c r="E59" s="37">
        <f t="shared" si="2"/>
        <v>0</v>
      </c>
      <c r="G59">
        <f>IFERROR(VLOOKUP(B59,Tornik!$U$2:$W$21,3,FALSE),0)</f>
        <v>0</v>
      </c>
      <c r="H59">
        <f t="shared" si="3"/>
        <v>0</v>
      </c>
      <c r="I59">
        <f>IFERROR(VLOOKUP(B59,Durmitor!$Q$2:$S$8,3,FALSE),0)</f>
        <v>0</v>
      </c>
      <c r="P59" s="26">
        <f>IFERROR(VLOOKUP(B59,'UT Midžor'!$V$2:$X$11,3,FALSE),0)</f>
        <v>0</v>
      </c>
      <c r="Q59" s="26">
        <f>IFERROR(VLOOKUP(B59,'UT Kopren'!$V$2:$X$7,3,FALSE),0)</f>
        <v>0</v>
      </c>
      <c r="R59" s="26">
        <f>IFERROR(VLOOKUP(B59,'UT Dupljak'!$V$2:$X$13,3,FALSE),0)</f>
        <v>0</v>
      </c>
    </row>
    <row r="60" spans="1:18" x14ac:dyDescent="0.2">
      <c r="A60" s="39">
        <v>59</v>
      </c>
      <c r="B60" s="32" t="s">
        <v>1450</v>
      </c>
      <c r="C60" s="1" t="s">
        <v>181</v>
      </c>
      <c r="D60" s="7" t="s">
        <v>246</v>
      </c>
      <c r="E60" s="37">
        <f t="shared" si="2"/>
        <v>0</v>
      </c>
      <c r="G60">
        <f>IFERROR(VLOOKUP(B60,Tornik!$U$2:$W$21,3,FALSE),0)</f>
        <v>0</v>
      </c>
      <c r="H60">
        <f t="shared" si="3"/>
        <v>0</v>
      </c>
      <c r="I60">
        <f>IFERROR(VLOOKUP(B60,Durmitor!$Q$2:$S$8,3,FALSE),0)</f>
        <v>0</v>
      </c>
      <c r="P60" s="26">
        <f>IFERROR(VLOOKUP(B60,'UT Midžor'!$V$2:$X$11,3,FALSE),0)</f>
        <v>0</v>
      </c>
      <c r="Q60" s="26">
        <f>IFERROR(VLOOKUP(B60,'UT Kopren'!$V$2:$X$7,3,FALSE),0)</f>
        <v>0</v>
      </c>
      <c r="R60" s="26">
        <f>IFERROR(VLOOKUP(B60,'UT Dupljak'!$V$2:$X$13,3,FALSE),0)</f>
        <v>0</v>
      </c>
    </row>
    <row r="61" spans="1:18" x14ac:dyDescent="0.2">
      <c r="A61" s="39">
        <v>60</v>
      </c>
      <c r="B61" s="32" t="s">
        <v>1204</v>
      </c>
      <c r="C61" s="1" t="s">
        <v>181</v>
      </c>
      <c r="D61" s="7" t="s">
        <v>582</v>
      </c>
      <c r="E61" s="37">
        <f t="shared" si="2"/>
        <v>0</v>
      </c>
      <c r="G61">
        <f>IFERROR(VLOOKUP(B61,Tornik!$U$2:$W$21,3,FALSE),0)</f>
        <v>0</v>
      </c>
      <c r="H61">
        <f t="shared" si="3"/>
        <v>0</v>
      </c>
      <c r="I61">
        <f>IFERROR(VLOOKUP(B61,Durmitor!$Q$2:$S$8,3,FALSE),0)</f>
        <v>0</v>
      </c>
      <c r="P61" s="26">
        <f>IFERROR(VLOOKUP(B61,'UT Midžor'!$V$2:$X$11,3,FALSE),0)</f>
        <v>0</v>
      </c>
      <c r="Q61" s="26">
        <f>IFERROR(VLOOKUP(B61,'UT Kopren'!$V$2:$X$7,3,FALSE),0)</f>
        <v>0</v>
      </c>
      <c r="R61" s="26">
        <f>IFERROR(VLOOKUP(B61,'UT Dupljak'!$V$2:$X$13,3,FALSE),0)</f>
        <v>0</v>
      </c>
    </row>
    <row r="62" spans="1:18" x14ac:dyDescent="0.2">
      <c r="A62" s="39">
        <v>61</v>
      </c>
      <c r="B62" s="33" t="s">
        <v>1238</v>
      </c>
      <c r="C62" s="14" t="s">
        <v>181</v>
      </c>
      <c r="D62" s="14" t="s">
        <v>246</v>
      </c>
    </row>
    <row r="63" spans="1:18" x14ac:dyDescent="0.2">
      <c r="A63" s="39">
        <v>62</v>
      </c>
      <c r="B63" s="33" t="s">
        <v>1453</v>
      </c>
      <c r="C63" s="14" t="s">
        <v>181</v>
      </c>
      <c r="D63" s="14" t="s">
        <v>246</v>
      </c>
    </row>
    <row r="64" spans="1:18" x14ac:dyDescent="0.2">
      <c r="A64" s="39">
        <v>63</v>
      </c>
      <c r="B64" s="33" t="s">
        <v>1454</v>
      </c>
      <c r="C64" s="14" t="s">
        <v>181</v>
      </c>
      <c r="D64" s="14" t="s">
        <v>246</v>
      </c>
    </row>
    <row r="65" spans="1:4" x14ac:dyDescent="0.2">
      <c r="A65" s="39">
        <v>64</v>
      </c>
      <c r="B65" s="33" t="s">
        <v>1240</v>
      </c>
      <c r="C65" s="14" t="s">
        <v>181</v>
      </c>
      <c r="D65" s="14" t="s">
        <v>246</v>
      </c>
    </row>
    <row r="66" spans="1:4" x14ac:dyDescent="0.2">
      <c r="A66" s="39">
        <v>65</v>
      </c>
      <c r="B66" s="33" t="s">
        <v>1241</v>
      </c>
      <c r="C66" s="14" t="s">
        <v>181</v>
      </c>
      <c r="D66" s="14" t="s">
        <v>246</v>
      </c>
    </row>
    <row r="67" spans="1:4" x14ac:dyDescent="0.2">
      <c r="A67" s="39">
        <v>66</v>
      </c>
      <c r="B67" s="33" t="s">
        <v>1244</v>
      </c>
      <c r="C67" s="14" t="s">
        <v>181</v>
      </c>
      <c r="D67" s="14" t="s">
        <v>246</v>
      </c>
    </row>
    <row r="68" spans="1:4" x14ac:dyDescent="0.2">
      <c r="A68" s="39">
        <v>67</v>
      </c>
      <c r="B68" s="33" t="s">
        <v>1245</v>
      </c>
      <c r="C68" s="14" t="s">
        <v>181</v>
      </c>
      <c r="D68" s="14" t="s">
        <v>246</v>
      </c>
    </row>
    <row r="69" spans="1:4" x14ac:dyDescent="0.2">
      <c r="A69" s="39">
        <v>68</v>
      </c>
      <c r="B69" s="33" t="s">
        <v>1455</v>
      </c>
      <c r="C69" s="14" t="s">
        <v>181</v>
      </c>
      <c r="D69" s="14" t="s">
        <v>246</v>
      </c>
    </row>
    <row r="70" spans="1:4" x14ac:dyDescent="0.2">
      <c r="A70" s="39">
        <v>69</v>
      </c>
      <c r="B70" s="33" t="s">
        <v>1461</v>
      </c>
      <c r="C70" s="14" t="s">
        <v>181</v>
      </c>
      <c r="D70" s="14" t="s">
        <v>246</v>
      </c>
    </row>
    <row r="71" spans="1:4" x14ac:dyDescent="0.2">
      <c r="A71" s="39">
        <v>70</v>
      </c>
      <c r="B71" s="30" t="s">
        <v>1462</v>
      </c>
      <c r="C71" s="14" t="s">
        <v>181</v>
      </c>
      <c r="D71" s="14" t="s">
        <v>246</v>
      </c>
    </row>
    <row r="72" spans="1:4" x14ac:dyDescent="0.2">
      <c r="A72" s="39">
        <v>71</v>
      </c>
      <c r="B72" s="33" t="s">
        <v>1480</v>
      </c>
      <c r="C72" s="14" t="s">
        <v>181</v>
      </c>
      <c r="D72" s="14" t="s">
        <v>246</v>
      </c>
    </row>
    <row r="73" spans="1:4" x14ac:dyDescent="0.2">
      <c r="A73" s="39">
        <v>72</v>
      </c>
      <c r="B73" s="33" t="s">
        <v>1610</v>
      </c>
      <c r="C73" s="14" t="s">
        <v>181</v>
      </c>
      <c r="D73" s="14" t="s">
        <v>378</v>
      </c>
    </row>
    <row r="74" spans="1:4" x14ac:dyDescent="0.2">
      <c r="A74" s="39">
        <v>73</v>
      </c>
      <c r="B74" s="33" t="s">
        <v>1099</v>
      </c>
      <c r="C74" s="14" t="s">
        <v>181</v>
      </c>
      <c r="D74" s="14" t="s">
        <v>246</v>
      </c>
    </row>
    <row r="75" spans="1:4" x14ac:dyDescent="0.2">
      <c r="A75" s="39">
        <v>74</v>
      </c>
      <c r="B75" s="33" t="s">
        <v>1212</v>
      </c>
      <c r="C75" s="14" t="s">
        <v>181</v>
      </c>
      <c r="D75" s="14" t="s">
        <v>246</v>
      </c>
    </row>
    <row r="76" spans="1:4" x14ac:dyDescent="0.2">
      <c r="A76" s="39">
        <v>75</v>
      </c>
      <c r="B76" s="33" t="s">
        <v>1487</v>
      </c>
      <c r="C76" s="14" t="s">
        <v>181</v>
      </c>
      <c r="D76" s="14" t="s">
        <v>246</v>
      </c>
    </row>
    <row r="77" spans="1:4" x14ac:dyDescent="0.2">
      <c r="A77" s="39">
        <v>76</v>
      </c>
      <c r="B77" s="33" t="s">
        <v>1492</v>
      </c>
      <c r="C77" s="14" t="s">
        <v>181</v>
      </c>
      <c r="D77" s="14" t="s">
        <v>246</v>
      </c>
    </row>
    <row r="78" spans="1:4" x14ac:dyDescent="0.2">
      <c r="A78" s="39">
        <v>78</v>
      </c>
      <c r="B78" s="33" t="s">
        <v>1502</v>
      </c>
      <c r="C78" s="14" t="s">
        <v>181</v>
      </c>
      <c r="D78" s="14" t="s">
        <v>246</v>
      </c>
    </row>
    <row r="79" spans="1:4" x14ac:dyDescent="0.2">
      <c r="B79" s="33"/>
      <c r="C79" s="14"/>
      <c r="D79" s="14"/>
    </row>
    <row r="80" spans="1:4" x14ac:dyDescent="0.2">
      <c r="B80" s="32"/>
      <c r="C80" s="1"/>
      <c r="D80" s="1"/>
    </row>
    <row r="81" spans="2:4" x14ac:dyDescent="0.2">
      <c r="B81" s="32"/>
      <c r="C81" s="1"/>
      <c r="D81" s="1"/>
    </row>
    <row r="82" spans="2:4" x14ac:dyDescent="0.2">
      <c r="B82" s="32"/>
      <c r="C82" s="1"/>
      <c r="D82" s="1"/>
    </row>
    <row r="83" spans="2:4" x14ac:dyDescent="0.2">
      <c r="B83" s="32"/>
      <c r="C83" s="1"/>
      <c r="D83" s="1"/>
    </row>
    <row r="84" spans="2:4" x14ac:dyDescent="0.2">
      <c r="B84" s="32"/>
      <c r="C84" s="1"/>
      <c r="D84" s="1"/>
    </row>
    <row r="85" spans="2:4" x14ac:dyDescent="0.2">
      <c r="B85" s="32"/>
      <c r="C85" s="1"/>
      <c r="D85" s="1"/>
    </row>
    <row r="86" spans="2:4" x14ac:dyDescent="0.2">
      <c r="B86" s="32"/>
      <c r="C86" s="1"/>
      <c r="D86" s="1"/>
    </row>
    <row r="87" spans="2:4" x14ac:dyDescent="0.2">
      <c r="B87" s="32"/>
      <c r="C87" s="1"/>
      <c r="D87" s="1"/>
    </row>
    <row r="88" spans="2:4" x14ac:dyDescent="0.2">
      <c r="B88" s="32"/>
      <c r="C88" s="1"/>
      <c r="D88" s="1"/>
    </row>
    <row r="89" spans="2:4" x14ac:dyDescent="0.2">
      <c r="B89" s="32"/>
      <c r="C89" s="1"/>
      <c r="D89" s="1"/>
    </row>
    <row r="90" spans="2:4" x14ac:dyDescent="0.2">
      <c r="B90" s="32"/>
      <c r="C90" s="1"/>
      <c r="D90" s="1"/>
    </row>
    <row r="91" spans="2:4" x14ac:dyDescent="0.2">
      <c r="B91" s="32"/>
      <c r="C91" s="1"/>
      <c r="D91" s="1"/>
    </row>
    <row r="92" spans="2:4" x14ac:dyDescent="0.2">
      <c r="B92" s="32"/>
      <c r="C92" s="1"/>
      <c r="D92" s="1"/>
    </row>
    <row r="93" spans="2:4" x14ac:dyDescent="0.2">
      <c r="B93" s="32"/>
      <c r="C93" s="1"/>
      <c r="D93" s="1"/>
    </row>
    <row r="94" spans="2:4" x14ac:dyDescent="0.2">
      <c r="B94" s="32"/>
      <c r="C94" s="1"/>
      <c r="D94" s="1"/>
    </row>
    <row r="95" spans="2:4" x14ac:dyDescent="0.2">
      <c r="B95" s="32"/>
      <c r="C95" s="1"/>
      <c r="D95" s="1"/>
    </row>
    <row r="96" spans="2:4" x14ac:dyDescent="0.2">
      <c r="B96" s="32"/>
      <c r="C96" s="1"/>
      <c r="D96" s="1"/>
    </row>
    <row r="97" spans="2:4" x14ac:dyDescent="0.2">
      <c r="B97" s="32"/>
      <c r="C97" s="1"/>
      <c r="D97" s="1"/>
    </row>
    <row r="98" spans="2:4" x14ac:dyDescent="0.2">
      <c r="B98" s="32"/>
      <c r="C98" s="1"/>
      <c r="D98" s="1"/>
    </row>
    <row r="99" spans="2:4" x14ac:dyDescent="0.2">
      <c r="B99" s="32"/>
      <c r="C99" s="1"/>
      <c r="D99" s="1"/>
    </row>
    <row r="100" spans="2:4" x14ac:dyDescent="0.2">
      <c r="B100" s="32"/>
      <c r="C100" s="1"/>
      <c r="D100" s="1"/>
    </row>
    <row r="101" spans="2:4" x14ac:dyDescent="0.2">
      <c r="B101" s="32"/>
      <c r="C101" s="1"/>
      <c r="D101" s="1"/>
    </row>
    <row r="102" spans="2:4" x14ac:dyDescent="0.2">
      <c r="B102" s="32"/>
      <c r="C102" s="1"/>
      <c r="D102" s="1"/>
    </row>
    <row r="103" spans="2:4" x14ac:dyDescent="0.2">
      <c r="B103" s="32"/>
      <c r="C103" s="1"/>
      <c r="D103" s="1"/>
    </row>
    <row r="104" spans="2:4" x14ac:dyDescent="0.2">
      <c r="B104" s="32"/>
      <c r="C104" s="1"/>
      <c r="D104" s="1"/>
    </row>
    <row r="105" spans="2:4" x14ac:dyDescent="0.2">
      <c r="B105" s="32"/>
      <c r="C105" s="1"/>
      <c r="D105" s="1"/>
    </row>
    <row r="106" spans="2:4" x14ac:dyDescent="0.2">
      <c r="B106" s="32"/>
      <c r="C106" s="1"/>
      <c r="D106" s="1"/>
    </row>
    <row r="107" spans="2:4" x14ac:dyDescent="0.2">
      <c r="B107" s="32"/>
      <c r="C107" s="1"/>
      <c r="D107" s="1"/>
    </row>
    <row r="108" spans="2:4" x14ac:dyDescent="0.2">
      <c r="B108" s="32"/>
      <c r="C108" s="1"/>
      <c r="D108" s="1"/>
    </row>
    <row r="109" spans="2:4" x14ac:dyDescent="0.2">
      <c r="B109" s="32"/>
      <c r="C109" s="1"/>
      <c r="D109" s="1"/>
    </row>
    <row r="110" spans="2:4" x14ac:dyDescent="0.2">
      <c r="B110" s="32"/>
      <c r="C110" s="1"/>
      <c r="D110" s="1"/>
    </row>
    <row r="111" spans="2:4" x14ac:dyDescent="0.2">
      <c r="B111" s="32"/>
      <c r="C111" s="1"/>
      <c r="D111" s="1"/>
    </row>
    <row r="112" spans="2:4" x14ac:dyDescent="0.2">
      <c r="B112" s="32"/>
      <c r="C112" s="1"/>
      <c r="D112" s="1"/>
    </row>
    <row r="113" spans="2:4" x14ac:dyDescent="0.2">
      <c r="B113" s="32"/>
      <c r="C113" s="1"/>
      <c r="D113" s="1"/>
    </row>
    <row r="114" spans="2:4" x14ac:dyDescent="0.2">
      <c r="B114" s="32"/>
      <c r="C114" s="1"/>
      <c r="D114" s="1"/>
    </row>
    <row r="115" spans="2:4" x14ac:dyDescent="0.2">
      <c r="B115" s="32"/>
      <c r="C115" s="1"/>
      <c r="D115" s="1"/>
    </row>
    <row r="116" spans="2:4" x14ac:dyDescent="0.2">
      <c r="B116" s="32"/>
      <c r="C116" s="1"/>
      <c r="D116" s="1"/>
    </row>
    <row r="117" spans="2:4" x14ac:dyDescent="0.2">
      <c r="B117" s="32"/>
      <c r="C117" s="1"/>
      <c r="D117" s="1"/>
    </row>
    <row r="118" spans="2:4" x14ac:dyDescent="0.2">
      <c r="B118" s="32"/>
      <c r="C118" s="1"/>
      <c r="D118" s="1"/>
    </row>
    <row r="119" spans="2:4" x14ac:dyDescent="0.2">
      <c r="B119" s="32"/>
      <c r="C119" s="1"/>
      <c r="D119" s="1"/>
    </row>
    <row r="120" spans="2:4" x14ac:dyDescent="0.2">
      <c r="B120" s="32"/>
      <c r="C120" s="1"/>
      <c r="D120" s="1"/>
    </row>
    <row r="121" spans="2:4" x14ac:dyDescent="0.2">
      <c r="B121" s="32"/>
      <c r="C121" s="1"/>
      <c r="D121" s="1"/>
    </row>
    <row r="122" spans="2:4" x14ac:dyDescent="0.2">
      <c r="B122" s="32"/>
      <c r="C122" s="1"/>
      <c r="D122" s="1"/>
    </row>
    <row r="123" spans="2:4" x14ac:dyDescent="0.2">
      <c r="B123" s="32"/>
      <c r="C123" s="1"/>
      <c r="D123" s="1"/>
    </row>
    <row r="124" spans="2:4" x14ac:dyDescent="0.2">
      <c r="B124" s="32"/>
      <c r="C124" s="1"/>
      <c r="D124" s="1"/>
    </row>
    <row r="125" spans="2:4" x14ac:dyDescent="0.2">
      <c r="B125" s="32"/>
      <c r="C125" s="1"/>
      <c r="D125" s="1"/>
    </row>
    <row r="126" spans="2:4" x14ac:dyDescent="0.2">
      <c r="B126" s="32"/>
      <c r="C126" s="1"/>
      <c r="D126" s="1"/>
    </row>
    <row r="127" spans="2:4" x14ac:dyDescent="0.2">
      <c r="B127" s="32"/>
      <c r="C127" s="1"/>
      <c r="D127" s="1"/>
    </row>
    <row r="128" spans="2:4" x14ac:dyDescent="0.2">
      <c r="B128" s="32"/>
      <c r="C128" s="1"/>
      <c r="D128" s="1"/>
    </row>
    <row r="129" spans="2:4" x14ac:dyDescent="0.2">
      <c r="B129" s="32"/>
      <c r="C129" s="1"/>
      <c r="D129" s="1"/>
    </row>
    <row r="130" spans="2:4" x14ac:dyDescent="0.2">
      <c r="B130" s="32"/>
      <c r="C130" s="1"/>
      <c r="D130" s="1"/>
    </row>
    <row r="131" spans="2:4" x14ac:dyDescent="0.2">
      <c r="B131" s="32"/>
      <c r="C131" s="1"/>
      <c r="D131" s="1"/>
    </row>
    <row r="132" spans="2:4" x14ac:dyDescent="0.2">
      <c r="B132" s="32"/>
      <c r="C132" s="1"/>
      <c r="D132" s="1"/>
    </row>
    <row r="133" spans="2:4" x14ac:dyDescent="0.2">
      <c r="B133" s="32"/>
      <c r="C133" s="1"/>
      <c r="D133" s="1"/>
    </row>
    <row r="134" spans="2:4" x14ac:dyDescent="0.2">
      <c r="B134" s="32"/>
      <c r="C134" s="1"/>
      <c r="D134" s="1"/>
    </row>
    <row r="135" spans="2:4" x14ac:dyDescent="0.2">
      <c r="B135" s="32"/>
      <c r="C135" s="1"/>
      <c r="D135" s="1"/>
    </row>
    <row r="136" spans="2:4" x14ac:dyDescent="0.2">
      <c r="B136" s="32"/>
      <c r="C136" s="1"/>
      <c r="D136" s="1"/>
    </row>
    <row r="137" spans="2:4" x14ac:dyDescent="0.2">
      <c r="B137" s="32"/>
      <c r="C137" s="1"/>
      <c r="D137" s="1"/>
    </row>
    <row r="138" spans="2:4" x14ac:dyDescent="0.2">
      <c r="B138" s="32"/>
      <c r="C138" s="1"/>
      <c r="D138" s="1"/>
    </row>
    <row r="139" spans="2:4" x14ac:dyDescent="0.2">
      <c r="B139" s="32"/>
      <c r="C139" s="1"/>
      <c r="D139" s="1"/>
    </row>
    <row r="140" spans="2:4" x14ac:dyDescent="0.2">
      <c r="B140" s="32"/>
      <c r="C140" s="1"/>
      <c r="D140" s="1"/>
    </row>
    <row r="141" spans="2:4" x14ac:dyDescent="0.2">
      <c r="B141" s="32"/>
      <c r="C141" s="1"/>
      <c r="D141" s="1"/>
    </row>
    <row r="142" spans="2:4" x14ac:dyDescent="0.2">
      <c r="B142" s="32"/>
      <c r="C142" s="1"/>
      <c r="D142" s="1"/>
    </row>
    <row r="143" spans="2:4" x14ac:dyDescent="0.2">
      <c r="B143" s="32"/>
      <c r="C143" s="1"/>
      <c r="D143" s="1"/>
    </row>
    <row r="144" spans="2:4" x14ac:dyDescent="0.2">
      <c r="B144" s="32"/>
      <c r="C144" s="1"/>
      <c r="D144" s="1"/>
    </row>
    <row r="145" spans="2:4" x14ac:dyDescent="0.2">
      <c r="B145" s="32"/>
      <c r="C145" s="1"/>
      <c r="D145" s="1"/>
    </row>
    <row r="146" spans="2:4" x14ac:dyDescent="0.2">
      <c r="B146" s="32"/>
      <c r="C146" s="1"/>
      <c r="D146" s="1"/>
    </row>
    <row r="147" spans="2:4" x14ac:dyDescent="0.2">
      <c r="B147" s="32"/>
      <c r="C147" s="1"/>
      <c r="D147" s="1"/>
    </row>
    <row r="148" spans="2:4" x14ac:dyDescent="0.2">
      <c r="B148" s="32"/>
      <c r="C148" s="1"/>
      <c r="D148" s="1"/>
    </row>
    <row r="149" spans="2:4" x14ac:dyDescent="0.2">
      <c r="B149" s="32"/>
      <c r="C149" s="1"/>
      <c r="D149" s="1"/>
    </row>
    <row r="150" spans="2:4" x14ac:dyDescent="0.2">
      <c r="B150" s="32"/>
      <c r="C150" s="1"/>
      <c r="D150" s="1"/>
    </row>
    <row r="151" spans="2:4" x14ac:dyDescent="0.2">
      <c r="B151" s="32"/>
      <c r="C151" s="1"/>
      <c r="D151" s="1"/>
    </row>
    <row r="152" spans="2:4" x14ac:dyDescent="0.2">
      <c r="B152" s="32"/>
      <c r="C152" s="1"/>
      <c r="D152" s="1"/>
    </row>
    <row r="153" spans="2:4" x14ac:dyDescent="0.2">
      <c r="B153" s="32"/>
      <c r="C153" s="1"/>
      <c r="D153" s="1"/>
    </row>
    <row r="154" spans="2:4" x14ac:dyDescent="0.2">
      <c r="B154" s="32"/>
      <c r="C154" s="1"/>
      <c r="D154" s="1"/>
    </row>
    <row r="155" spans="2:4" x14ac:dyDescent="0.2">
      <c r="B155" s="32"/>
      <c r="C155" s="1"/>
      <c r="D155" s="1"/>
    </row>
    <row r="156" spans="2:4" x14ac:dyDescent="0.2">
      <c r="B156" s="32"/>
      <c r="C156" s="1"/>
      <c r="D156" s="1"/>
    </row>
    <row r="157" spans="2:4" x14ac:dyDescent="0.2">
      <c r="B157" s="32"/>
      <c r="C157" s="1"/>
      <c r="D157" s="1"/>
    </row>
    <row r="158" spans="2:4" x14ac:dyDescent="0.2">
      <c r="B158" s="32"/>
      <c r="C158" s="1"/>
      <c r="D158" s="1"/>
    </row>
    <row r="159" spans="2:4" x14ac:dyDescent="0.2">
      <c r="B159" s="32"/>
      <c r="C159" s="1"/>
      <c r="D159" s="1"/>
    </row>
    <row r="160" spans="2:4" x14ac:dyDescent="0.2">
      <c r="B160" s="32"/>
      <c r="C160" s="1"/>
      <c r="D160" s="1"/>
    </row>
    <row r="161" spans="2:4" x14ac:dyDescent="0.2">
      <c r="B161" s="32"/>
      <c r="C161" s="1"/>
      <c r="D161" s="1"/>
    </row>
    <row r="162" spans="2:4" x14ac:dyDescent="0.2">
      <c r="B162" s="32"/>
      <c r="C162" s="1"/>
      <c r="D162" s="1"/>
    </row>
    <row r="163" spans="2:4" x14ac:dyDescent="0.2">
      <c r="B163" s="32"/>
      <c r="C163" s="1"/>
      <c r="D163" s="1"/>
    </row>
    <row r="164" spans="2:4" x14ac:dyDescent="0.2">
      <c r="B164" s="32"/>
      <c r="C164" s="1"/>
      <c r="D164" s="1"/>
    </row>
    <row r="165" spans="2:4" x14ac:dyDescent="0.2">
      <c r="B165" s="32"/>
      <c r="C165" s="1"/>
      <c r="D165" s="1"/>
    </row>
    <row r="166" spans="2:4" x14ac:dyDescent="0.2">
      <c r="B166" s="32"/>
      <c r="C166" s="1"/>
      <c r="D166" s="1"/>
    </row>
    <row r="167" spans="2:4" x14ac:dyDescent="0.2">
      <c r="B167" s="32"/>
      <c r="C167" s="1"/>
      <c r="D167" s="1"/>
    </row>
    <row r="168" spans="2:4" x14ac:dyDescent="0.2">
      <c r="B168" s="32"/>
      <c r="C168" s="1"/>
      <c r="D168" s="1"/>
    </row>
    <row r="169" spans="2:4" x14ac:dyDescent="0.2">
      <c r="B169" s="32"/>
      <c r="C169" s="1"/>
      <c r="D169" s="1"/>
    </row>
    <row r="170" spans="2:4" x14ac:dyDescent="0.2">
      <c r="B170" s="32"/>
      <c r="C170" s="1"/>
      <c r="D170" s="1"/>
    </row>
    <row r="171" spans="2:4" x14ac:dyDescent="0.2">
      <c r="B171" s="32"/>
      <c r="C171" s="1"/>
      <c r="D171" s="1"/>
    </row>
    <row r="172" spans="2:4" x14ac:dyDescent="0.2">
      <c r="B172" s="32"/>
      <c r="C172" s="1"/>
      <c r="D172" s="1"/>
    </row>
    <row r="173" spans="2:4" x14ac:dyDescent="0.2">
      <c r="B173" s="32"/>
      <c r="C173" s="1"/>
      <c r="D173" s="1"/>
    </row>
    <row r="174" spans="2:4" x14ac:dyDescent="0.2">
      <c r="B174" s="32"/>
      <c r="C174" s="1"/>
      <c r="D174" s="1"/>
    </row>
    <row r="175" spans="2:4" x14ac:dyDescent="0.2">
      <c r="B175" s="32"/>
      <c r="C175" s="1"/>
      <c r="D175" s="1"/>
    </row>
    <row r="176" spans="2:4" x14ac:dyDescent="0.2">
      <c r="B176" s="32"/>
      <c r="C176" s="1"/>
      <c r="D176" s="1"/>
    </row>
    <row r="177" spans="2:4" x14ac:dyDescent="0.2">
      <c r="B177" s="32"/>
      <c r="C177" s="1"/>
      <c r="D177" s="1"/>
    </row>
    <row r="178" spans="2:4" x14ac:dyDescent="0.2">
      <c r="B178" s="32"/>
      <c r="C178" s="1"/>
      <c r="D178" s="1"/>
    </row>
    <row r="179" spans="2:4" x14ac:dyDescent="0.2">
      <c r="B179" s="32"/>
      <c r="C179" s="1"/>
      <c r="D179" s="1"/>
    </row>
    <row r="180" spans="2:4" x14ac:dyDescent="0.2">
      <c r="B180" s="32"/>
      <c r="C180" s="1"/>
      <c r="D180" s="1"/>
    </row>
    <row r="181" spans="2:4" x14ac:dyDescent="0.2">
      <c r="B181" s="32"/>
      <c r="C181" s="1"/>
      <c r="D181" s="1"/>
    </row>
    <row r="182" spans="2:4" x14ac:dyDescent="0.2">
      <c r="B182" s="32"/>
      <c r="C182" s="1"/>
      <c r="D182" s="1"/>
    </row>
    <row r="183" spans="2:4" x14ac:dyDescent="0.2">
      <c r="B183" s="32"/>
      <c r="C183" s="1"/>
      <c r="D183" s="1"/>
    </row>
    <row r="184" spans="2:4" x14ac:dyDescent="0.2">
      <c r="B184" s="32"/>
      <c r="C184" s="1"/>
      <c r="D184" s="1"/>
    </row>
    <row r="185" spans="2:4" x14ac:dyDescent="0.2">
      <c r="B185" s="32"/>
      <c r="C185" s="1"/>
      <c r="D185" s="7"/>
    </row>
    <row r="186" spans="2:4" x14ac:dyDescent="0.2">
      <c r="B186" s="32"/>
      <c r="C186" s="1"/>
      <c r="D186" s="7"/>
    </row>
    <row r="187" spans="2:4" x14ac:dyDescent="0.2">
      <c r="B187" s="32"/>
      <c r="C187" s="1"/>
      <c r="D187" s="7"/>
    </row>
    <row r="188" spans="2:4" x14ac:dyDescent="0.2">
      <c r="B188" s="32"/>
      <c r="C188" s="1"/>
      <c r="D188" s="7"/>
    </row>
    <row r="189" spans="2:4" x14ac:dyDescent="0.2">
      <c r="B189" s="32"/>
      <c r="C189" s="1"/>
      <c r="D189" s="7"/>
    </row>
    <row r="190" spans="2:4" x14ac:dyDescent="0.2">
      <c r="B190" s="32"/>
      <c r="C190" s="1"/>
      <c r="D190" s="7"/>
    </row>
    <row r="191" spans="2:4" x14ac:dyDescent="0.2">
      <c r="B191" s="32"/>
      <c r="C191" s="1"/>
      <c r="D191" s="7"/>
    </row>
    <row r="192" spans="2:4" x14ac:dyDescent="0.2">
      <c r="B192" s="32"/>
      <c r="C192" s="1"/>
      <c r="D192" s="7"/>
    </row>
    <row r="193" spans="2:4" x14ac:dyDescent="0.2">
      <c r="B193" s="32"/>
      <c r="C193" s="1"/>
      <c r="D193" s="7"/>
    </row>
    <row r="194" spans="2:4" x14ac:dyDescent="0.2">
      <c r="B194" s="32"/>
      <c r="C194" s="1"/>
      <c r="D194" s="7"/>
    </row>
    <row r="195" spans="2:4" x14ac:dyDescent="0.2">
      <c r="B195" s="32"/>
      <c r="C195" s="1"/>
      <c r="D195" s="7"/>
    </row>
    <row r="196" spans="2:4" x14ac:dyDescent="0.2">
      <c r="B196" s="32"/>
      <c r="C196" s="1"/>
      <c r="D196" s="7"/>
    </row>
    <row r="197" spans="2:4" x14ac:dyDescent="0.2">
      <c r="B197" s="32"/>
      <c r="C197" s="1"/>
      <c r="D197" s="7"/>
    </row>
    <row r="198" spans="2:4" x14ac:dyDescent="0.2">
      <c r="B198" s="32"/>
      <c r="C198" s="1"/>
      <c r="D198" s="7"/>
    </row>
    <row r="199" spans="2:4" x14ac:dyDescent="0.2">
      <c r="B199" s="32"/>
      <c r="C199" s="1"/>
      <c r="D199" s="7"/>
    </row>
    <row r="200" spans="2:4" x14ac:dyDescent="0.2">
      <c r="B200" s="32"/>
      <c r="C200" s="1"/>
      <c r="D200" s="7"/>
    </row>
    <row r="201" spans="2:4" x14ac:dyDescent="0.2">
      <c r="B201" s="32"/>
      <c r="C201" s="1"/>
      <c r="D201" s="7"/>
    </row>
    <row r="202" spans="2:4" x14ac:dyDescent="0.2">
      <c r="B202" s="32"/>
      <c r="C202" s="1"/>
      <c r="D202" s="7"/>
    </row>
    <row r="203" spans="2:4" x14ac:dyDescent="0.2">
      <c r="B203" s="32"/>
      <c r="C203" s="1"/>
      <c r="D203" s="7"/>
    </row>
    <row r="204" spans="2:4" x14ac:dyDescent="0.2">
      <c r="B204" s="32"/>
      <c r="C204" s="1"/>
      <c r="D204" s="7"/>
    </row>
    <row r="205" spans="2:4" x14ac:dyDescent="0.2">
      <c r="B205" s="32"/>
      <c r="C205" s="1"/>
      <c r="D205" s="7"/>
    </row>
    <row r="206" spans="2:4" x14ac:dyDescent="0.2">
      <c r="B206" s="32"/>
      <c r="C206" s="1"/>
      <c r="D206" s="7"/>
    </row>
    <row r="207" spans="2:4" x14ac:dyDescent="0.2">
      <c r="B207" s="32"/>
      <c r="C207" s="1"/>
      <c r="D207" s="7"/>
    </row>
    <row r="208" spans="2:4" x14ac:dyDescent="0.2">
      <c r="B208" s="32"/>
      <c r="C208" s="1"/>
      <c r="D208" s="7"/>
    </row>
    <row r="209" spans="2:4" x14ac:dyDescent="0.2">
      <c r="B209" s="32"/>
      <c r="C209" s="1"/>
      <c r="D209" s="7"/>
    </row>
    <row r="210" spans="2:4" x14ac:dyDescent="0.2">
      <c r="B210" s="32"/>
      <c r="C210" s="1"/>
      <c r="D210" s="7"/>
    </row>
    <row r="211" spans="2:4" x14ac:dyDescent="0.2">
      <c r="B211" s="32"/>
      <c r="C211" s="1"/>
      <c r="D211" s="7"/>
    </row>
    <row r="212" spans="2:4" x14ac:dyDescent="0.2">
      <c r="B212" s="32"/>
      <c r="C212" s="1"/>
      <c r="D212" s="7"/>
    </row>
    <row r="213" spans="2:4" x14ac:dyDescent="0.2">
      <c r="B213" s="32"/>
      <c r="C213" s="1"/>
      <c r="D213" s="7"/>
    </row>
    <row r="214" spans="2:4" x14ac:dyDescent="0.2">
      <c r="B214" s="32"/>
      <c r="C214" s="1"/>
      <c r="D214" s="7"/>
    </row>
    <row r="215" spans="2:4" x14ac:dyDescent="0.2">
      <c r="B215" s="32"/>
      <c r="C215" s="1"/>
      <c r="D215" s="7"/>
    </row>
    <row r="216" spans="2:4" x14ac:dyDescent="0.2">
      <c r="B216" s="32"/>
      <c r="C216" s="1"/>
      <c r="D216" s="7"/>
    </row>
    <row r="217" spans="2:4" x14ac:dyDescent="0.2">
      <c r="B217" s="32"/>
      <c r="C217" s="1"/>
      <c r="D217" s="7"/>
    </row>
    <row r="218" spans="2:4" x14ac:dyDescent="0.2">
      <c r="B218" s="32"/>
      <c r="C218" s="1"/>
      <c r="D218" s="7"/>
    </row>
    <row r="219" spans="2:4" x14ac:dyDescent="0.2">
      <c r="B219" s="32"/>
      <c r="C219" s="1"/>
      <c r="D219" s="7"/>
    </row>
    <row r="220" spans="2:4" x14ac:dyDescent="0.2">
      <c r="B220" s="32"/>
      <c r="C220" s="1"/>
      <c r="D220" s="7"/>
    </row>
    <row r="221" spans="2:4" x14ac:dyDescent="0.2">
      <c r="B221" s="32"/>
      <c r="C221" s="1"/>
      <c r="D221" s="7"/>
    </row>
    <row r="222" spans="2:4" x14ac:dyDescent="0.2">
      <c r="B222" s="32"/>
      <c r="C222" s="1"/>
      <c r="D222" s="7"/>
    </row>
    <row r="223" spans="2:4" x14ac:dyDescent="0.2">
      <c r="B223" s="32"/>
      <c r="C223" s="1"/>
      <c r="D223" s="7"/>
    </row>
    <row r="224" spans="2:4" x14ac:dyDescent="0.2">
      <c r="B224" s="32"/>
      <c r="C224" s="1"/>
      <c r="D224" s="7"/>
    </row>
    <row r="225" spans="2:4" x14ac:dyDescent="0.2">
      <c r="B225" s="32"/>
      <c r="C225" s="1"/>
      <c r="D225" s="7"/>
    </row>
    <row r="226" spans="2:4" x14ac:dyDescent="0.2">
      <c r="B226" s="33"/>
      <c r="C226" s="14"/>
      <c r="D226" s="14"/>
    </row>
    <row r="227" spans="2:4" x14ac:dyDescent="0.2">
      <c r="B227" s="33"/>
      <c r="C227" s="14"/>
      <c r="D227" s="14"/>
    </row>
    <row r="228" spans="2:4" x14ac:dyDescent="0.2">
      <c r="B228" s="33"/>
      <c r="C228" s="14"/>
      <c r="D228" s="14"/>
    </row>
    <row r="229" spans="2:4" x14ac:dyDescent="0.2">
      <c r="B229" s="33"/>
      <c r="C229" s="14"/>
      <c r="D229" s="14"/>
    </row>
    <row r="230" spans="2:4" x14ac:dyDescent="0.2">
      <c r="B230" s="33"/>
      <c r="C230" s="14"/>
      <c r="D230" s="14"/>
    </row>
    <row r="231" spans="2:4" x14ac:dyDescent="0.2">
      <c r="B231" s="33"/>
      <c r="C231" s="14"/>
      <c r="D231" s="14"/>
    </row>
    <row r="232" spans="2:4" x14ac:dyDescent="0.2">
      <c r="B232" s="33"/>
      <c r="C232" s="14"/>
      <c r="D232" s="14"/>
    </row>
    <row r="233" spans="2:4" x14ac:dyDescent="0.2">
      <c r="B233" s="33"/>
      <c r="C233" s="14"/>
      <c r="D233" s="14"/>
    </row>
    <row r="234" spans="2:4" x14ac:dyDescent="0.2">
      <c r="B234" s="33"/>
      <c r="C234" s="14"/>
      <c r="D234" s="14"/>
    </row>
    <row r="235" spans="2:4" x14ac:dyDescent="0.2">
      <c r="B235" s="33"/>
      <c r="C235" s="14"/>
      <c r="D235" s="14"/>
    </row>
    <row r="236" spans="2:4" x14ac:dyDescent="0.2">
      <c r="B236" s="33"/>
      <c r="C236" s="14"/>
      <c r="D236" s="14"/>
    </row>
    <row r="237" spans="2:4" x14ac:dyDescent="0.2">
      <c r="B237" s="33"/>
      <c r="C237" s="14"/>
      <c r="D237" s="14"/>
    </row>
    <row r="238" spans="2:4" x14ac:dyDescent="0.2">
      <c r="B238" s="33"/>
      <c r="C238" s="14"/>
      <c r="D238" s="14"/>
    </row>
    <row r="239" spans="2:4" x14ac:dyDescent="0.2">
      <c r="B239" s="33"/>
      <c r="C239" s="14"/>
      <c r="D239" s="14"/>
    </row>
    <row r="240" spans="2:4" x14ac:dyDescent="0.2">
      <c r="B240" s="33"/>
      <c r="C240" s="14"/>
      <c r="D240" s="14"/>
    </row>
    <row r="241" spans="2:4" x14ac:dyDescent="0.2">
      <c r="B241" s="33"/>
      <c r="C241" s="14"/>
      <c r="D241" s="14"/>
    </row>
    <row r="242" spans="2:4" x14ac:dyDescent="0.2">
      <c r="B242" s="33"/>
      <c r="C242" s="14"/>
      <c r="D242" s="14"/>
    </row>
    <row r="243" spans="2:4" x14ac:dyDescent="0.2">
      <c r="B243" s="33"/>
      <c r="C243" s="14"/>
      <c r="D243" s="14"/>
    </row>
    <row r="244" spans="2:4" x14ac:dyDescent="0.2">
      <c r="B244" s="33"/>
      <c r="C244" s="14"/>
      <c r="D244" s="14"/>
    </row>
    <row r="245" spans="2:4" x14ac:dyDescent="0.2">
      <c r="B245" s="33"/>
      <c r="C245" s="14"/>
      <c r="D245" s="14"/>
    </row>
    <row r="246" spans="2:4" x14ac:dyDescent="0.2">
      <c r="B246" s="33"/>
      <c r="C246" s="14"/>
      <c r="D246" s="14"/>
    </row>
    <row r="247" spans="2:4" x14ac:dyDescent="0.2">
      <c r="B247" s="33"/>
      <c r="C247" s="14"/>
      <c r="D247" s="14"/>
    </row>
    <row r="248" spans="2:4" x14ac:dyDescent="0.2">
      <c r="B248" s="33"/>
      <c r="C248" s="14"/>
      <c r="D248" s="14"/>
    </row>
    <row r="249" spans="2:4" x14ac:dyDescent="0.2">
      <c r="B249" s="33"/>
      <c r="C249" s="14"/>
      <c r="D249" s="14"/>
    </row>
  </sheetData>
  <sortState xmlns:xlrd2="http://schemas.microsoft.com/office/spreadsheetml/2017/richdata2" ref="A3:I78">
    <sortCondition descending="1" ref="E2:E7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5680-EF34-400B-969B-CD4EE15EE608}">
  <sheetPr filterMode="1"/>
  <dimension ref="A1:R249"/>
  <sheetViews>
    <sheetView tabSelected="1" workbookViewId="0">
      <selection activeCell="K11" sqref="K11"/>
    </sheetView>
  </sheetViews>
  <sheetFormatPr defaultRowHeight="12.75" x14ac:dyDescent="0.2"/>
  <cols>
    <col min="1" max="1" width="7.5703125" style="39" bestFit="1" customWidth="1"/>
    <col min="2" max="2" width="23.42578125" style="28" bestFit="1" customWidth="1"/>
    <col min="3" max="3" width="7.140625" bestFit="1" customWidth="1"/>
    <col min="4" max="4" width="10.7109375" bestFit="1" customWidth="1"/>
    <col min="5" max="5" width="10.7109375" style="37" customWidth="1"/>
    <col min="6" max="6" width="10.28515625" customWidth="1"/>
    <col min="8" max="9" width="11.140625" customWidth="1"/>
  </cols>
  <sheetData>
    <row r="1" spans="1:18" x14ac:dyDescent="0.2">
      <c r="A1" s="39" t="s">
        <v>1039</v>
      </c>
      <c r="B1" s="40" t="s">
        <v>1505</v>
      </c>
      <c r="C1" s="27" t="s">
        <v>1424</v>
      </c>
      <c r="D1" s="27" t="s">
        <v>1503</v>
      </c>
      <c r="E1" s="38" t="s">
        <v>1246</v>
      </c>
      <c r="F1" t="s">
        <v>1560</v>
      </c>
      <c r="G1" t="s">
        <v>1251</v>
      </c>
      <c r="H1" t="s">
        <v>1252</v>
      </c>
      <c r="I1" t="s">
        <v>1250</v>
      </c>
      <c r="P1" s="26" t="s">
        <v>1247</v>
      </c>
      <c r="Q1" s="26" t="s">
        <v>1248</v>
      </c>
      <c r="R1" s="26" t="s">
        <v>1249</v>
      </c>
    </row>
    <row r="2" spans="1:18" x14ac:dyDescent="0.2">
      <c r="A2" s="39">
        <v>1</v>
      </c>
      <c r="B2" s="29" t="s">
        <v>1092</v>
      </c>
      <c r="C2" s="1" t="s">
        <v>181</v>
      </c>
      <c r="D2" s="1" t="s">
        <v>246</v>
      </c>
      <c r="E2" s="37">
        <f>SUM(F2:I2)</f>
        <v>430</v>
      </c>
      <c r="F2">
        <f>IFERROR(VLOOKUP(B2,Jahorina!$Q$2:$S$28,3,FALSE),0)</f>
        <v>80</v>
      </c>
      <c r="G2">
        <f>IFERROR(VLOOKUP(B2,Tornik!$U$2:$W$21,3,FALSE),0)</f>
        <v>80</v>
      </c>
      <c r="H2">
        <f>SUM(P2:R2)</f>
        <v>150</v>
      </c>
      <c r="I2">
        <f>IFERROR(VLOOKUP(B2,Durmitor!$Q$2:$S$8,3,FALSE),0)</f>
        <v>120</v>
      </c>
      <c r="P2" s="26">
        <f>IFERROR(VLOOKUP(B2,'UT Midžor'!$V$2:$X$11,3,FALSE),0)</f>
        <v>150</v>
      </c>
      <c r="Q2" s="26">
        <f>IFERROR(VLOOKUP(B2,'UT Kopren'!$V$2:$X$7,3,FALSE),0)</f>
        <v>0</v>
      </c>
      <c r="R2" s="26">
        <f>IFERROR(VLOOKUP(B2,'UT Dupljak'!$V$2:$X$13,3,FALSE),0)</f>
        <v>0</v>
      </c>
    </row>
    <row r="3" spans="1:18" x14ac:dyDescent="0.2">
      <c r="A3" s="39">
        <v>2</v>
      </c>
      <c r="B3" s="32" t="s">
        <v>1144</v>
      </c>
      <c r="C3" s="1" t="s">
        <v>181</v>
      </c>
      <c r="D3" s="1" t="s">
        <v>378</v>
      </c>
      <c r="E3" s="37">
        <f>SUM(F3:I3)</f>
        <v>350</v>
      </c>
      <c r="F3">
        <f>IFERROR(VLOOKUP(B3,Jahorina!$Q$2:$S$28,3,FALSE),0)</f>
        <v>100</v>
      </c>
      <c r="G3">
        <f>IFERROR(VLOOKUP(B3,Tornik!$U$2:$W$21,3,FALSE),0)</f>
        <v>100</v>
      </c>
      <c r="H3">
        <f>SUM(P3:R3)</f>
        <v>150</v>
      </c>
      <c r="I3">
        <f>IFERROR(VLOOKUP(B3,Durmitor!$Q$2:$S$8,3,FALSE),0)</f>
        <v>0</v>
      </c>
      <c r="P3" s="26">
        <f>IFERROR(VLOOKUP(B3,'UT Midžor'!$V$2:$X$11,3,FALSE),0)</f>
        <v>0</v>
      </c>
      <c r="Q3" s="26">
        <f>IFERROR(VLOOKUP(B3,'UT Kopren'!$V$2:$X$7,3,FALSE),0)</f>
        <v>150</v>
      </c>
      <c r="R3" s="26">
        <f>IFERROR(VLOOKUP(B3,'UT Dupljak'!$V$2:$X$13,3,FALSE),0)</f>
        <v>0</v>
      </c>
    </row>
    <row r="4" spans="1:18" x14ac:dyDescent="0.2">
      <c r="A4" s="39">
        <v>3</v>
      </c>
      <c r="B4" s="29" t="s">
        <v>1205</v>
      </c>
      <c r="C4" s="1" t="s">
        <v>181</v>
      </c>
      <c r="D4" s="1" t="s">
        <v>246</v>
      </c>
      <c r="E4" s="37">
        <f>SUM(F4:I4)</f>
        <v>340</v>
      </c>
      <c r="F4">
        <f>IFERROR(VLOOKUP(B4,Jahorina!$Q$2:$S$28,3,FALSE),0)</f>
        <v>0</v>
      </c>
      <c r="G4">
        <f>IFERROR(VLOOKUP(B4,Tornik!$U$2:$W$21,3,FALSE),0)</f>
        <v>70</v>
      </c>
      <c r="H4">
        <f>SUM(P4:R4)</f>
        <v>120</v>
      </c>
      <c r="I4">
        <f>IFERROR(VLOOKUP(B4,Durmitor!$Q$2:$S$8,3,FALSE),0)</f>
        <v>150</v>
      </c>
      <c r="P4" s="26">
        <f>IFERROR(VLOOKUP(B4,'UT Midžor'!$V$2:$X$11,3,FALSE),0)</f>
        <v>0</v>
      </c>
      <c r="Q4" s="26">
        <f>IFERROR(VLOOKUP(B4,'UT Kopren'!$V$2:$X$7,3,FALSE),0)</f>
        <v>0</v>
      </c>
      <c r="R4" s="26">
        <f>IFERROR(VLOOKUP(B4,'UT Dupljak'!$V$2:$X$13,3,FALSE),0)</f>
        <v>120</v>
      </c>
    </row>
    <row r="5" spans="1:18" x14ac:dyDescent="0.2">
      <c r="A5" s="39">
        <v>4</v>
      </c>
      <c r="B5" s="32" t="s">
        <v>1329</v>
      </c>
      <c r="C5" s="1" t="s">
        <v>181</v>
      </c>
      <c r="D5" s="7" t="s">
        <v>246</v>
      </c>
      <c r="E5" s="37">
        <f>SUM(F5:I5)</f>
        <v>225</v>
      </c>
      <c r="F5">
        <f>IFERROR(VLOOKUP(B5,Jahorina!$Q$2:$S$28,3,FALSE),0)</f>
        <v>60</v>
      </c>
      <c r="G5">
        <f>IFERROR(VLOOKUP(B5,Tornik!$U$2:$W$21,3,FALSE),0)</f>
        <v>60</v>
      </c>
      <c r="H5">
        <f>SUM(P5:R5)</f>
        <v>0</v>
      </c>
      <c r="I5">
        <f>IFERROR(VLOOKUP(B5,Durmitor!$Q$2:$S$8,3,FALSE),0)</f>
        <v>105</v>
      </c>
      <c r="P5" s="26">
        <f>IFERROR(VLOOKUP(B5,'UT Midžor'!$V$2:$X$11,3,FALSE),0)</f>
        <v>0</v>
      </c>
      <c r="Q5" s="26">
        <f>IFERROR(VLOOKUP(B5,'UT Kopren'!$V$2:$X$7,3,FALSE),0)</f>
        <v>0</v>
      </c>
      <c r="R5" s="26">
        <f>IFERROR(VLOOKUP(B5,'UT Dupljak'!$V$2:$X$13,3,FALSE),0)</f>
        <v>0</v>
      </c>
    </row>
    <row r="6" spans="1:18" x14ac:dyDescent="0.2">
      <c r="A6" s="39">
        <v>5</v>
      </c>
      <c r="B6" s="32" t="s">
        <v>1203</v>
      </c>
      <c r="C6" s="1" t="s">
        <v>181</v>
      </c>
      <c r="D6" s="1" t="s">
        <v>246</v>
      </c>
      <c r="E6" s="37">
        <f>SUM(F6:I6)</f>
        <v>150</v>
      </c>
      <c r="F6">
        <f>IFERROR(VLOOKUP(B6,Jahorina!$Q$2:$S$28,3,FALSE),0)</f>
        <v>0</v>
      </c>
      <c r="G6">
        <f>IFERROR(VLOOKUP(B6,Tornik!$U$2:$W$21,3,FALSE),0)</f>
        <v>0</v>
      </c>
      <c r="H6">
        <f>SUM(P6:R6)</f>
        <v>150</v>
      </c>
      <c r="I6">
        <f>IFERROR(VLOOKUP(B6,Durmitor!$Q$2:$S$8,3,FALSE),0)</f>
        <v>0</v>
      </c>
      <c r="P6" s="26">
        <f>IFERROR(VLOOKUP(B6,'UT Midžor'!$V$2:$X$11,3,FALSE),0)</f>
        <v>0</v>
      </c>
      <c r="Q6" s="26">
        <f>IFERROR(VLOOKUP(B6,'UT Kopren'!$V$2:$X$7,3,FALSE),0)</f>
        <v>0</v>
      </c>
      <c r="R6" s="26">
        <f>IFERROR(VLOOKUP(B6,'UT Dupljak'!$V$2:$X$13,3,FALSE),0)</f>
        <v>150</v>
      </c>
    </row>
    <row r="7" spans="1:18" x14ac:dyDescent="0.2">
      <c r="A7" s="39">
        <v>6</v>
      </c>
      <c r="B7" s="32" t="s">
        <v>1206</v>
      </c>
      <c r="C7" s="1" t="s">
        <v>181</v>
      </c>
      <c r="D7" s="1" t="s">
        <v>246</v>
      </c>
      <c r="E7" s="37">
        <f>SUM(F7:I7)</f>
        <v>141</v>
      </c>
      <c r="F7">
        <f>IFERROR(VLOOKUP(B7,Jahorina!$Q$2:$S$28,3,FALSE),0)</f>
        <v>0</v>
      </c>
      <c r="G7">
        <f>IFERROR(VLOOKUP(B7,Tornik!$U$2:$W$21,3,FALSE),0)</f>
        <v>36</v>
      </c>
      <c r="H7">
        <f>SUM(P7:R7)</f>
        <v>105</v>
      </c>
      <c r="I7">
        <f>IFERROR(VLOOKUP(B7,Durmitor!$Q$2:$S$8,3,FALSE),0)</f>
        <v>0</v>
      </c>
      <c r="P7" s="26">
        <f>IFERROR(VLOOKUP(B7,'UT Midžor'!$V$2:$X$11,3,FALSE),0)</f>
        <v>0</v>
      </c>
      <c r="Q7" s="26">
        <f>IFERROR(VLOOKUP(B7,'UT Kopren'!$V$2:$X$7,3,FALSE),0)</f>
        <v>0</v>
      </c>
      <c r="R7" s="26">
        <f>IFERROR(VLOOKUP(B7,'UT Dupljak'!$V$2:$X$13,3,FALSE),0)</f>
        <v>105</v>
      </c>
    </row>
    <row r="8" spans="1:18" x14ac:dyDescent="0.2">
      <c r="A8" s="39">
        <v>7</v>
      </c>
      <c r="B8" s="32" t="s">
        <v>1207</v>
      </c>
      <c r="C8" s="1" t="s">
        <v>181</v>
      </c>
      <c r="D8" s="1" t="s">
        <v>246</v>
      </c>
      <c r="E8" s="37">
        <f>SUM(F8:I8)</f>
        <v>132</v>
      </c>
      <c r="F8">
        <f>IFERROR(VLOOKUP(B8,Jahorina!$Q$2:$S$28,3,FALSE),0)</f>
        <v>0</v>
      </c>
      <c r="G8">
        <f>IFERROR(VLOOKUP(B8,Tornik!$U$2:$W$21,3,FALSE),0)</f>
        <v>42</v>
      </c>
      <c r="H8">
        <f>SUM(P8:R8)</f>
        <v>90</v>
      </c>
      <c r="I8">
        <f>IFERROR(VLOOKUP(B8,Durmitor!$Q$2:$S$8,3,FALSE),0)</f>
        <v>0</v>
      </c>
      <c r="P8" s="26">
        <f>IFERROR(VLOOKUP(B8,'UT Midžor'!$V$2:$X$11,3,FALSE),0)</f>
        <v>0</v>
      </c>
      <c r="Q8" s="26">
        <f>IFERROR(VLOOKUP(B8,'UT Kopren'!$V$2:$X$7,3,FALSE),0)</f>
        <v>0</v>
      </c>
      <c r="R8" s="26">
        <f>IFERROR(VLOOKUP(B8,'UT Dupljak'!$V$2:$X$13,3,FALSE),0)</f>
        <v>90</v>
      </c>
    </row>
    <row r="9" spans="1:18" x14ac:dyDescent="0.2">
      <c r="A9" s="39">
        <v>8</v>
      </c>
      <c r="B9" s="29" t="s">
        <v>1094</v>
      </c>
      <c r="C9" s="1" t="s">
        <v>181</v>
      </c>
      <c r="D9" s="1" t="s">
        <v>246</v>
      </c>
      <c r="E9" s="37">
        <f>SUM(F9:I9)</f>
        <v>123</v>
      </c>
      <c r="F9">
        <f>IFERROR(VLOOKUP(B9,Jahorina!$Q$2:$S$28,3,FALSE),0)</f>
        <v>18</v>
      </c>
      <c r="G9">
        <f>IFERROR(VLOOKUP(B9,Tornik!$U$2:$W$21,3,FALSE),0)</f>
        <v>0</v>
      </c>
      <c r="H9">
        <f>SUM(P9:R9)</f>
        <v>105</v>
      </c>
      <c r="I9">
        <f>IFERROR(VLOOKUP(B9,Durmitor!$Q$2:$S$8,3,FALSE),0)</f>
        <v>0</v>
      </c>
      <c r="P9" s="26">
        <f>IFERROR(VLOOKUP(B9,'UT Midžor'!$V$2:$X$11,3,FALSE),0)</f>
        <v>105</v>
      </c>
      <c r="Q9" s="26">
        <f>IFERROR(VLOOKUP(B9,'UT Kopren'!$V$2:$X$7,3,FALSE),0)</f>
        <v>0</v>
      </c>
      <c r="R9" s="26">
        <f>IFERROR(VLOOKUP(B9,'UT Dupljak'!$V$2:$X$13,3,FALSE),0)</f>
        <v>0</v>
      </c>
    </row>
    <row r="10" spans="1:18" x14ac:dyDescent="0.2">
      <c r="A10" s="39">
        <v>9</v>
      </c>
      <c r="B10" s="32" t="s">
        <v>1093</v>
      </c>
      <c r="C10" s="1" t="s">
        <v>181</v>
      </c>
      <c r="D10" s="1" t="s">
        <v>246</v>
      </c>
      <c r="E10" s="37">
        <f>SUM(F10:I10)</f>
        <v>120</v>
      </c>
      <c r="F10">
        <f>IFERROR(VLOOKUP(B10,Jahorina!$Q$2:$S$28,3,FALSE),0)</f>
        <v>0</v>
      </c>
      <c r="G10">
        <f>IFERROR(VLOOKUP(B10,Tornik!$U$2:$W$21,3,FALSE),0)</f>
        <v>0</v>
      </c>
      <c r="H10">
        <f>SUM(P10:R10)</f>
        <v>120</v>
      </c>
      <c r="I10">
        <f>IFERROR(VLOOKUP(B10,Durmitor!$Q$2:$S$8,3,FALSE),0)</f>
        <v>0</v>
      </c>
      <c r="P10" s="26">
        <f>IFERROR(VLOOKUP(B10,'UT Midžor'!$V$2:$X$11,3,FALSE),0)</f>
        <v>120</v>
      </c>
      <c r="Q10" s="26">
        <f>IFERROR(VLOOKUP(B10,'UT Kopren'!$V$2:$X$7,3,FALSE),0)</f>
        <v>0</v>
      </c>
      <c r="R10" s="26">
        <f>IFERROR(VLOOKUP(B10,'UT Dupljak'!$V$2:$X$13,3,FALSE),0)</f>
        <v>0</v>
      </c>
    </row>
    <row r="11" spans="1:18" x14ac:dyDescent="0.2">
      <c r="A11" s="39">
        <v>10</v>
      </c>
      <c r="B11" s="29" t="s">
        <v>1146</v>
      </c>
      <c r="C11" s="1" t="s">
        <v>181</v>
      </c>
      <c r="D11" s="1" t="s">
        <v>246</v>
      </c>
      <c r="E11" s="37">
        <f>SUM(F11:I11)</f>
        <v>120</v>
      </c>
      <c r="F11">
        <f>IFERROR(VLOOKUP(B11,Jahorina!$Q$2:$S$28,3,FALSE),0)</f>
        <v>0</v>
      </c>
      <c r="G11">
        <f>IFERROR(VLOOKUP(B11,Tornik!$U$2:$W$21,3,FALSE),0)</f>
        <v>0</v>
      </c>
      <c r="H11">
        <f>SUM(P11:R11)</f>
        <v>120</v>
      </c>
      <c r="I11">
        <f>IFERROR(VLOOKUP(B11,Durmitor!$Q$2:$S$8,3,FALSE),0)</f>
        <v>0</v>
      </c>
      <c r="P11" s="26">
        <f>IFERROR(VLOOKUP(B11,'UT Midžor'!$V$2:$X$11,3,FALSE),0)</f>
        <v>0</v>
      </c>
      <c r="Q11" s="26">
        <f>IFERROR(VLOOKUP(B11,'UT Kopren'!$V$2:$X$7,3,FALSE),0)</f>
        <v>120</v>
      </c>
      <c r="R11" s="26">
        <f>IFERROR(VLOOKUP(B11,'UT Dupljak'!$V$2:$X$13,3,FALSE),0)</f>
        <v>0</v>
      </c>
    </row>
    <row r="12" spans="1:18" x14ac:dyDescent="0.2">
      <c r="A12" s="39">
        <v>11</v>
      </c>
      <c r="B12" s="32" t="s">
        <v>1148</v>
      </c>
      <c r="C12" s="1" t="s">
        <v>181</v>
      </c>
      <c r="D12" s="1" t="s">
        <v>246</v>
      </c>
      <c r="E12" s="37">
        <f>SUM(F12:I12)</f>
        <v>105</v>
      </c>
      <c r="F12">
        <f>IFERROR(VLOOKUP(B12,Jahorina!$Q$2:$S$28,3,FALSE),0)</f>
        <v>0</v>
      </c>
      <c r="G12">
        <f>IFERROR(VLOOKUP(B12,Tornik!$U$2:$W$21,3,FALSE),0)</f>
        <v>0</v>
      </c>
      <c r="H12">
        <f>SUM(P12:R12)</f>
        <v>105</v>
      </c>
      <c r="I12">
        <f>IFERROR(VLOOKUP(B12,Durmitor!$Q$2:$S$8,3,FALSE),0)</f>
        <v>0</v>
      </c>
      <c r="P12" s="26">
        <f>IFERROR(VLOOKUP(B12,'UT Midžor'!$V$2:$X$11,3,FALSE),0)</f>
        <v>0</v>
      </c>
      <c r="Q12" s="26">
        <f>IFERROR(VLOOKUP(B12,'UT Kopren'!$V$2:$X$7,3,FALSE),0)</f>
        <v>105</v>
      </c>
      <c r="R12" s="26">
        <f>IFERROR(VLOOKUP(B12,'UT Dupljak'!$V$2:$X$13,3,FALSE),0)</f>
        <v>0</v>
      </c>
    </row>
    <row r="13" spans="1:18" x14ac:dyDescent="0.2">
      <c r="A13" s="39">
        <v>12</v>
      </c>
      <c r="B13" s="32" t="s">
        <v>1208</v>
      </c>
      <c r="C13" s="1" t="s">
        <v>181</v>
      </c>
      <c r="D13" s="1" t="s">
        <v>246</v>
      </c>
      <c r="E13" s="37">
        <f>SUM(F13:I13)</f>
        <v>103</v>
      </c>
      <c r="F13">
        <f>IFERROR(VLOOKUP(B13,Jahorina!$Q$2:$S$28,3,FALSE),0)</f>
        <v>22</v>
      </c>
      <c r="G13">
        <f>IFERROR(VLOOKUP(B13,Tornik!$U$2:$W$21,3,FALSE),0)</f>
        <v>0</v>
      </c>
      <c r="H13">
        <f>SUM(P13:R13)</f>
        <v>81</v>
      </c>
      <c r="I13">
        <f>IFERROR(VLOOKUP(B13,Durmitor!$Q$2:$S$8,3,FALSE),0)</f>
        <v>0</v>
      </c>
      <c r="P13" s="26">
        <f>IFERROR(VLOOKUP(B13,'UT Midžor'!$V$2:$X$11,3,FALSE),0)</f>
        <v>0</v>
      </c>
      <c r="Q13" s="26">
        <f>IFERROR(VLOOKUP(B13,'UT Kopren'!$V$2:$X$7,3,FALSE),0)</f>
        <v>0</v>
      </c>
      <c r="R13" s="26">
        <f>IFERROR(VLOOKUP(B13,'UT Dupljak'!$V$2:$X$13,3,FALSE),0)</f>
        <v>81</v>
      </c>
    </row>
    <row r="14" spans="1:18" x14ac:dyDescent="0.2">
      <c r="A14" s="39">
        <v>13</v>
      </c>
      <c r="B14" s="32" t="s">
        <v>1209</v>
      </c>
      <c r="C14" s="1" t="s">
        <v>181</v>
      </c>
      <c r="D14" s="1" t="s">
        <v>246</v>
      </c>
      <c r="E14" s="37">
        <f>SUM(F14:I14)</f>
        <v>102</v>
      </c>
      <c r="F14">
        <f>IFERROR(VLOOKUP(B14,Jahorina!$Q$2:$S$28,3,FALSE),0)</f>
        <v>0</v>
      </c>
      <c r="G14">
        <f>IFERROR(VLOOKUP(B14,Tornik!$U$2:$W$21,3,FALSE),0)</f>
        <v>30</v>
      </c>
      <c r="H14">
        <f>SUM(P14:R14)</f>
        <v>72</v>
      </c>
      <c r="I14">
        <f>IFERROR(VLOOKUP(B14,Durmitor!$Q$2:$S$8,3,FALSE),0)</f>
        <v>0</v>
      </c>
      <c r="P14" s="26">
        <f>IFERROR(VLOOKUP(B14,'UT Midžor'!$V$2:$X$11,3,FALSE),0)</f>
        <v>0</v>
      </c>
      <c r="Q14" s="26">
        <f>IFERROR(VLOOKUP(B14,'UT Kopren'!$V$2:$X$7,3,FALSE),0)</f>
        <v>0</v>
      </c>
      <c r="R14" s="26">
        <f>IFERROR(VLOOKUP(B14,'UT Dupljak'!$V$2:$X$13,3,FALSE),0)</f>
        <v>72</v>
      </c>
    </row>
    <row r="15" spans="1:18" x14ac:dyDescent="0.2">
      <c r="A15" s="39">
        <v>14</v>
      </c>
      <c r="B15" s="32" t="s">
        <v>1095</v>
      </c>
      <c r="C15" s="1" t="s">
        <v>181</v>
      </c>
      <c r="D15" s="1" t="s">
        <v>246</v>
      </c>
      <c r="E15" s="37">
        <f>SUM(F15:I15)</f>
        <v>90</v>
      </c>
      <c r="F15">
        <f>IFERROR(VLOOKUP(B15,Jahorina!$Q$2:$S$28,3,FALSE),0)</f>
        <v>0</v>
      </c>
      <c r="G15">
        <f>IFERROR(VLOOKUP(B15,Tornik!$U$2:$W$21,3,FALSE),0)</f>
        <v>0</v>
      </c>
      <c r="H15">
        <f>SUM(P15:R15)</f>
        <v>90</v>
      </c>
      <c r="I15">
        <f>IFERROR(VLOOKUP(B15,Durmitor!$Q$2:$S$8,3,FALSE),0)</f>
        <v>0</v>
      </c>
      <c r="P15" s="26">
        <f>IFERROR(VLOOKUP(B15,'UT Midžor'!$V$2:$X$11,3,FALSE),0)</f>
        <v>90</v>
      </c>
      <c r="Q15" s="26">
        <f>IFERROR(VLOOKUP(B15,'UT Kopren'!$V$2:$X$7,3,FALSE),0)</f>
        <v>0</v>
      </c>
      <c r="R15" s="26">
        <f>IFERROR(VLOOKUP(B15,'UT Dupljak'!$V$2:$X$13,3,FALSE),0)</f>
        <v>0</v>
      </c>
    </row>
    <row r="16" spans="1:18" x14ac:dyDescent="0.2">
      <c r="A16" s="39">
        <v>15</v>
      </c>
      <c r="B16" s="32" t="s">
        <v>1149</v>
      </c>
      <c r="C16" s="1" t="s">
        <v>181</v>
      </c>
      <c r="D16" s="1" t="s">
        <v>246</v>
      </c>
      <c r="E16" s="37">
        <f>SUM(F16:I16)</f>
        <v>90</v>
      </c>
      <c r="F16">
        <f>IFERROR(VLOOKUP(B16,Jahorina!$Q$2:$S$28,3,FALSE),0)</f>
        <v>0</v>
      </c>
      <c r="G16">
        <f>IFERROR(VLOOKUP(B16,Tornik!$U$2:$W$21,3,FALSE),0)</f>
        <v>0</v>
      </c>
      <c r="H16">
        <f>SUM(P16:R16)</f>
        <v>90</v>
      </c>
      <c r="I16">
        <f>IFERROR(VLOOKUP(B16,Durmitor!$Q$2:$S$8,3,FALSE),0)</f>
        <v>0</v>
      </c>
      <c r="P16" s="26">
        <f>IFERROR(VLOOKUP(B16,'UT Midžor'!$V$2:$X$11,3,FALSE),0)</f>
        <v>0</v>
      </c>
      <c r="Q16" s="26">
        <f>IFERROR(VLOOKUP(B16,'UT Kopren'!$V$2:$X$7,3,FALSE),0)</f>
        <v>90</v>
      </c>
      <c r="R16" s="26">
        <f>IFERROR(VLOOKUP(B16,'UT Dupljak'!$V$2:$X$13,3,FALSE),0)</f>
        <v>0</v>
      </c>
    </row>
    <row r="17" spans="1:18" x14ac:dyDescent="0.2">
      <c r="A17" s="39">
        <v>16</v>
      </c>
      <c r="B17" s="32" t="s">
        <v>1330</v>
      </c>
      <c r="C17" s="1" t="s">
        <v>181</v>
      </c>
      <c r="D17" s="7" t="s">
        <v>378</v>
      </c>
      <c r="E17" s="37">
        <f>SUM(F17:I17)</f>
        <v>90</v>
      </c>
      <c r="F17">
        <f>IFERROR(VLOOKUP(B17,Jahorina!$Q$2:$S$28,3,FALSE),0)</f>
        <v>0</v>
      </c>
      <c r="G17">
        <f>IFERROR(VLOOKUP(B17,Tornik!$U$2:$W$21,3,FALSE),0)</f>
        <v>0</v>
      </c>
      <c r="H17">
        <f>SUM(P17:R17)</f>
        <v>0</v>
      </c>
      <c r="I17">
        <f>IFERROR(VLOOKUP(B17,Durmitor!$Q$2:$S$8,3,FALSE),0)</f>
        <v>90</v>
      </c>
      <c r="P17" s="26">
        <f>IFERROR(VLOOKUP(B17,'UT Midžor'!$V$2:$X$11,3,FALSE),0)</f>
        <v>0</v>
      </c>
      <c r="Q17" s="26">
        <f>IFERROR(VLOOKUP(B17,'UT Kopren'!$V$2:$X$7,3,FALSE),0)</f>
        <v>0</v>
      </c>
      <c r="R17" s="26">
        <f>IFERROR(VLOOKUP(B17,'UT Dupljak'!$V$2:$X$13,3,FALSE),0)</f>
        <v>0</v>
      </c>
    </row>
    <row r="18" spans="1:18" x14ac:dyDescent="0.2">
      <c r="A18" s="39">
        <v>17</v>
      </c>
      <c r="B18" s="32" t="s">
        <v>1096</v>
      </c>
      <c r="C18" s="1" t="s">
        <v>181</v>
      </c>
      <c r="D18" s="1" t="s">
        <v>246</v>
      </c>
      <c r="E18" s="37">
        <f>SUM(F18:I18)</f>
        <v>81</v>
      </c>
      <c r="F18">
        <f>IFERROR(VLOOKUP(B18,Jahorina!$Q$2:$S$28,3,FALSE),0)</f>
        <v>0</v>
      </c>
      <c r="G18">
        <f>IFERROR(VLOOKUP(B18,Tornik!$U$2:$W$21,3,FALSE),0)</f>
        <v>0</v>
      </c>
      <c r="H18">
        <f>SUM(P18:R18)</f>
        <v>81</v>
      </c>
      <c r="I18">
        <f>IFERROR(VLOOKUP(B18,Durmitor!$Q$2:$S$8,3,FALSE),0)</f>
        <v>0</v>
      </c>
      <c r="P18" s="26">
        <f>IFERROR(VLOOKUP(B18,'UT Midžor'!$V$2:$X$11,3,FALSE),0)</f>
        <v>81</v>
      </c>
      <c r="Q18" s="26">
        <f>IFERROR(VLOOKUP(B18,'UT Kopren'!$V$2:$X$7,3,FALSE),0)</f>
        <v>0</v>
      </c>
      <c r="R18" s="26">
        <f>IFERROR(VLOOKUP(B18,'UT Dupljak'!$V$2:$X$13,3,FALSE),0)</f>
        <v>0</v>
      </c>
    </row>
    <row r="19" spans="1:18" x14ac:dyDescent="0.2">
      <c r="A19" s="39">
        <v>18</v>
      </c>
      <c r="B19" s="32" t="s">
        <v>1331</v>
      </c>
      <c r="C19" s="1" t="s">
        <v>181</v>
      </c>
      <c r="D19" s="7" t="s">
        <v>246</v>
      </c>
      <c r="E19" s="37">
        <f>SUM(F19:I19)</f>
        <v>81</v>
      </c>
      <c r="F19">
        <f>IFERROR(VLOOKUP(B19,Jahorina!$Q$2:$S$28,3,FALSE),0)</f>
        <v>0</v>
      </c>
      <c r="G19">
        <f>IFERROR(VLOOKUP(B19,Tornik!$U$2:$W$21,3,FALSE),0)</f>
        <v>0</v>
      </c>
      <c r="H19">
        <f>SUM(P19:R19)</f>
        <v>0</v>
      </c>
      <c r="I19">
        <f>IFERROR(VLOOKUP(B19,Durmitor!$Q$2:$S$8,3,FALSE),0)</f>
        <v>81</v>
      </c>
      <c r="P19" s="26">
        <f>IFERROR(VLOOKUP(B19,'UT Midžor'!$V$2:$X$11,3,FALSE),0)</f>
        <v>0</v>
      </c>
      <c r="Q19" s="26">
        <f>IFERROR(VLOOKUP(B19,'UT Kopren'!$V$2:$X$7,3,FALSE),0)</f>
        <v>0</v>
      </c>
      <c r="R19" s="26">
        <f>IFERROR(VLOOKUP(B19,'UT Dupljak'!$V$2:$X$13,3,FALSE),0)</f>
        <v>0</v>
      </c>
    </row>
    <row r="20" spans="1:18" x14ac:dyDescent="0.2">
      <c r="A20" s="39">
        <v>19</v>
      </c>
      <c r="B20" s="29" t="s">
        <v>1098</v>
      </c>
      <c r="C20" s="1" t="s">
        <v>181</v>
      </c>
      <c r="D20" s="1" t="s">
        <v>246</v>
      </c>
      <c r="E20" s="37">
        <f>SUM(F20:I20)</f>
        <v>81</v>
      </c>
      <c r="F20">
        <f>IFERROR(VLOOKUP(B20,Jahorina!$Q$2:$S$28,3,FALSE),0)</f>
        <v>8</v>
      </c>
      <c r="G20">
        <f>IFERROR(VLOOKUP(B20,Tornik!$U$2:$W$21,3,FALSE),0)</f>
        <v>10</v>
      </c>
      <c r="H20">
        <f>SUM(P20:R20)</f>
        <v>63</v>
      </c>
      <c r="I20">
        <f>IFERROR(VLOOKUP(B20,Durmitor!$Q$2:$S$8,3,FALSE),0)</f>
        <v>0</v>
      </c>
      <c r="P20" s="26">
        <f>IFERROR(VLOOKUP(B20,'UT Midžor'!$V$2:$X$11,3,FALSE),0)</f>
        <v>63</v>
      </c>
      <c r="Q20" s="26">
        <f>IFERROR(VLOOKUP(B20,'UT Kopren'!$V$2:$X$7,3,FALSE),0)</f>
        <v>0</v>
      </c>
      <c r="R20" s="26">
        <f>IFERROR(VLOOKUP(B20,'UT Dupljak'!$V$2:$X$13,3,FALSE),0)</f>
        <v>0</v>
      </c>
    </row>
    <row r="21" spans="1:18" x14ac:dyDescent="0.2">
      <c r="A21" s="39">
        <v>20</v>
      </c>
      <c r="B21" s="29" t="s">
        <v>1213</v>
      </c>
      <c r="C21" s="1" t="s">
        <v>181</v>
      </c>
      <c r="D21" s="1" t="s">
        <v>246</v>
      </c>
      <c r="E21" s="37">
        <f>SUM(F21:I21)</f>
        <v>75</v>
      </c>
      <c r="F21">
        <f>IFERROR(VLOOKUP(B21,Jahorina!$Q$2:$S$28,3,FALSE),0)</f>
        <v>36</v>
      </c>
      <c r="G21">
        <f>IFERROR(VLOOKUP(B21,Tornik!$U$2:$W$21,3,FALSE),0)</f>
        <v>0</v>
      </c>
      <c r="H21">
        <f>SUM(P21:R21)</f>
        <v>39</v>
      </c>
      <c r="I21">
        <f>IFERROR(VLOOKUP(B21,Durmitor!$Q$2:$S$8,3,FALSE),0)</f>
        <v>0</v>
      </c>
      <c r="P21" s="26">
        <f>IFERROR(VLOOKUP(B21,'UT Midžor'!$V$2:$X$11,3,FALSE),0)</f>
        <v>0</v>
      </c>
      <c r="Q21" s="26">
        <f>IFERROR(VLOOKUP(B21,'UT Kopren'!$V$2:$X$7,3,FALSE),0)</f>
        <v>0</v>
      </c>
      <c r="R21" s="26">
        <f>IFERROR(VLOOKUP(B21,'UT Dupljak'!$V$2:$X$13,3,FALSE),0)</f>
        <v>39</v>
      </c>
    </row>
    <row r="22" spans="1:18" x14ac:dyDescent="0.2">
      <c r="A22" s="39">
        <v>21</v>
      </c>
      <c r="B22" s="32" t="s">
        <v>1097</v>
      </c>
      <c r="C22" s="1" t="s">
        <v>181</v>
      </c>
      <c r="D22" s="1" t="s">
        <v>246</v>
      </c>
      <c r="E22" s="37">
        <f>SUM(F22:I22)</f>
        <v>72</v>
      </c>
      <c r="F22">
        <f>IFERROR(VLOOKUP(B22,Jahorina!$Q$2:$S$28,3,FALSE),0)</f>
        <v>0</v>
      </c>
      <c r="G22">
        <f>IFERROR(VLOOKUP(B22,Tornik!$U$2:$W$21,3,FALSE),0)</f>
        <v>0</v>
      </c>
      <c r="H22">
        <f>SUM(P22:R22)</f>
        <v>72</v>
      </c>
      <c r="I22">
        <f>IFERROR(VLOOKUP(B22,Durmitor!$Q$2:$S$8,3,FALSE),0)</f>
        <v>0</v>
      </c>
      <c r="P22" s="26">
        <f>IFERROR(VLOOKUP(B22,'UT Midžor'!$V$2:$X$11,3,FALSE),0)</f>
        <v>72</v>
      </c>
      <c r="Q22" s="26">
        <f>IFERROR(VLOOKUP(B22,'UT Kopren'!$V$2:$X$7,3,FALSE),0)</f>
        <v>0</v>
      </c>
      <c r="R22" s="26">
        <f>IFERROR(VLOOKUP(B22,'UT Dupljak'!$V$2:$X$13,3,FALSE),0)</f>
        <v>0</v>
      </c>
    </row>
    <row r="23" spans="1:18" x14ac:dyDescent="0.2">
      <c r="A23" s="39">
        <v>22</v>
      </c>
      <c r="B23" s="32" t="s">
        <v>1332</v>
      </c>
      <c r="C23" s="1" t="s">
        <v>181</v>
      </c>
      <c r="D23" s="7" t="s">
        <v>246</v>
      </c>
      <c r="E23" s="37">
        <f>SUM(F23:I23)</f>
        <v>72</v>
      </c>
      <c r="F23">
        <f>IFERROR(VLOOKUP(B23,Jahorina!$Q$2:$S$28,3,FALSE),0)</f>
        <v>0</v>
      </c>
      <c r="G23">
        <f>IFERROR(VLOOKUP(B23,Tornik!$U$2:$W$21,3,FALSE),0)</f>
        <v>0</v>
      </c>
      <c r="H23">
        <f>SUM(P23:R23)</f>
        <v>0</v>
      </c>
      <c r="I23">
        <f>IFERROR(VLOOKUP(B23,Durmitor!$Q$2:$S$8,3,FALSE),0)</f>
        <v>72</v>
      </c>
      <c r="P23" s="26">
        <f>IFERROR(VLOOKUP(B23,'UT Midžor'!$V$2:$X$11,3,FALSE),0)</f>
        <v>0</v>
      </c>
      <c r="Q23" s="26">
        <f>IFERROR(VLOOKUP(B23,'UT Kopren'!$V$2:$X$7,3,FALSE),0)</f>
        <v>0</v>
      </c>
      <c r="R23" s="26">
        <f>IFERROR(VLOOKUP(B23,'UT Dupljak'!$V$2:$X$13,3,FALSE),0)</f>
        <v>0</v>
      </c>
    </row>
    <row r="24" spans="1:18" x14ac:dyDescent="0.2">
      <c r="A24" s="39">
        <v>23</v>
      </c>
      <c r="B24" s="31" t="s">
        <v>1602</v>
      </c>
      <c r="C24" t="s">
        <v>181</v>
      </c>
      <c r="D24" s="7" t="s">
        <v>246</v>
      </c>
      <c r="E24" s="37">
        <f>SUM(F24:I24)</f>
        <v>70</v>
      </c>
      <c r="F24">
        <f>IFERROR(VLOOKUP(B24,Jahorina!$Q$2:$S$28,3,FALSE),0)</f>
        <v>70</v>
      </c>
      <c r="G24">
        <f>IFERROR(VLOOKUP(B24,Tornik!$U$2:$W$21,3,FALSE),0)</f>
        <v>0</v>
      </c>
      <c r="H24">
        <f>SUM(P24:R24)</f>
        <v>0</v>
      </c>
      <c r="I24">
        <f>IFERROR(VLOOKUP(B24,Durmitor!$Q$2:$S$8,3,FALSE),0)</f>
        <v>0</v>
      </c>
      <c r="P24" s="26">
        <f>IFERROR(VLOOKUP(B24,'UT Midžor'!$V$2:$X$11,3,FALSE),0)</f>
        <v>0</v>
      </c>
      <c r="Q24" s="26">
        <f>IFERROR(VLOOKUP(B24,'UT Kopren'!$V$2:$X$7,3,FALSE),0)</f>
        <v>0</v>
      </c>
      <c r="R24" s="26">
        <f>IFERROR(VLOOKUP(B24,'UT Dupljak'!$V$2:$X$13,3,FALSE),0)</f>
        <v>0</v>
      </c>
    </row>
    <row r="25" spans="1:18" x14ac:dyDescent="0.2">
      <c r="A25" s="39">
        <v>24</v>
      </c>
      <c r="B25" s="32" t="s">
        <v>1210</v>
      </c>
      <c r="C25" s="1" t="s">
        <v>181</v>
      </c>
      <c r="D25" s="1" t="s">
        <v>246</v>
      </c>
      <c r="E25" s="37">
        <f>SUM(F25:I25)</f>
        <v>63</v>
      </c>
      <c r="F25">
        <f>IFERROR(VLOOKUP(B25,Jahorina!$Q$2:$S$28,3,FALSE),0)</f>
        <v>0</v>
      </c>
      <c r="G25">
        <f>IFERROR(VLOOKUP(B25,Tornik!$U$2:$W$21,3,FALSE),0)</f>
        <v>0</v>
      </c>
      <c r="H25">
        <f>SUM(P25:R25)</f>
        <v>63</v>
      </c>
      <c r="I25">
        <f>IFERROR(VLOOKUP(B25,Durmitor!$Q$2:$S$8,3,FALSE),0)</f>
        <v>0</v>
      </c>
      <c r="P25" s="26">
        <f>IFERROR(VLOOKUP(B25,'UT Midžor'!$V$2:$X$11,3,FALSE),0)</f>
        <v>0</v>
      </c>
      <c r="Q25" s="26">
        <f>IFERROR(VLOOKUP(B25,'UT Kopren'!$V$2:$X$7,3,FALSE),0)</f>
        <v>0</v>
      </c>
      <c r="R25" s="26">
        <f>IFERROR(VLOOKUP(B25,'UT Dupljak'!$V$2:$X$13,3,FALSE),0)</f>
        <v>63</v>
      </c>
    </row>
    <row r="26" spans="1:18" x14ac:dyDescent="0.2">
      <c r="A26" s="39">
        <v>25</v>
      </c>
      <c r="B26" s="32" t="s">
        <v>1099</v>
      </c>
      <c r="C26" s="1" t="s">
        <v>181</v>
      </c>
      <c r="D26" s="1" t="s">
        <v>246</v>
      </c>
      <c r="E26" s="37">
        <f>SUM(F26:I26)</f>
        <v>54</v>
      </c>
      <c r="F26">
        <f>IFERROR(VLOOKUP(B26,Jahorina!$Q$2:$S$28,3,FALSE),0)</f>
        <v>0</v>
      </c>
      <c r="G26">
        <f>IFERROR(VLOOKUP(B26,Tornik!$U$2:$W$21,3,FALSE),0)</f>
        <v>0</v>
      </c>
      <c r="H26">
        <f>SUM(P26:R26)</f>
        <v>54</v>
      </c>
      <c r="I26">
        <f>IFERROR(VLOOKUP(B26,Durmitor!$Q$2:$S$8,3,FALSE),0)</f>
        <v>0</v>
      </c>
      <c r="P26" s="26">
        <f>IFERROR(VLOOKUP(B26,'UT Midžor'!$V$2:$X$11,3,FALSE),0)</f>
        <v>54</v>
      </c>
      <c r="Q26" s="26">
        <f>IFERROR(VLOOKUP(B26,'UT Kopren'!$V$2:$X$7,3,FALSE),0)</f>
        <v>0</v>
      </c>
      <c r="R26" s="26">
        <f>IFERROR(VLOOKUP(B26,'UT Dupljak'!$V$2:$X$13,3,FALSE),0)</f>
        <v>0</v>
      </c>
    </row>
    <row r="27" spans="1:18" x14ac:dyDescent="0.2">
      <c r="A27" s="39">
        <v>26</v>
      </c>
      <c r="B27" s="32" t="s">
        <v>1211</v>
      </c>
      <c r="C27" s="1" t="s">
        <v>181</v>
      </c>
      <c r="D27" s="1" t="s">
        <v>246</v>
      </c>
      <c r="E27" s="37">
        <f>SUM(F27:I27)</f>
        <v>54</v>
      </c>
      <c r="F27">
        <f>IFERROR(VLOOKUP(B27,Jahorina!$Q$2:$S$28,3,FALSE),0)</f>
        <v>0</v>
      </c>
      <c r="G27">
        <f>IFERROR(VLOOKUP(B27,Tornik!$U$2:$W$21,3,FALSE),0)</f>
        <v>0</v>
      </c>
      <c r="H27">
        <f>SUM(P27:R27)</f>
        <v>54</v>
      </c>
      <c r="I27">
        <f>IFERROR(VLOOKUP(B27,Durmitor!$Q$2:$S$8,3,FALSE),0)</f>
        <v>0</v>
      </c>
      <c r="P27" s="26">
        <f>IFERROR(VLOOKUP(B27,'UT Midžor'!$V$2:$X$11,3,FALSE),0)</f>
        <v>0</v>
      </c>
      <c r="Q27" s="26">
        <f>IFERROR(VLOOKUP(B27,'UT Kopren'!$V$2:$X$7,3,FALSE),0)</f>
        <v>0</v>
      </c>
      <c r="R27" s="26">
        <f>IFERROR(VLOOKUP(B27,'UT Dupljak'!$V$2:$X$13,3,FALSE),0)</f>
        <v>54</v>
      </c>
    </row>
    <row r="28" spans="1:18" x14ac:dyDescent="0.2">
      <c r="A28" s="39">
        <v>27</v>
      </c>
      <c r="B28" s="33" t="s">
        <v>1238</v>
      </c>
      <c r="C28" s="14" t="s">
        <v>181</v>
      </c>
      <c r="D28" s="14" t="s">
        <v>246</v>
      </c>
      <c r="E28" s="37">
        <f>SUM(F28:I28)</f>
        <v>54</v>
      </c>
      <c r="F28">
        <f>IFERROR(VLOOKUP(B28,Jahorina!$Q$2:$S$28,3,FALSE),0)</f>
        <v>0</v>
      </c>
      <c r="G28">
        <f>IFERROR(VLOOKUP(B28,Tornik!$U$2:$W$21,3,FALSE),0)</f>
        <v>54</v>
      </c>
      <c r="H28">
        <f>SUM(P28:R28)</f>
        <v>0</v>
      </c>
      <c r="I28">
        <f>IFERROR(VLOOKUP(B28,Durmitor!$Q$2:$S$8,3,FALSE),0)</f>
        <v>0</v>
      </c>
      <c r="P28" s="26">
        <f>IFERROR(VLOOKUP(B28,'UT Midžor'!$V$2:$X$11,3,FALSE),0)</f>
        <v>0</v>
      </c>
      <c r="Q28" s="26">
        <f>IFERROR(VLOOKUP(B28,'UT Kopren'!$V$2:$X$7,3,FALSE),0)</f>
        <v>0</v>
      </c>
      <c r="R28" s="26">
        <f>IFERROR(VLOOKUP(B28,'UT Dupljak'!$V$2:$X$13,3,FALSE),0)</f>
        <v>0</v>
      </c>
    </row>
    <row r="29" spans="1:18" x14ac:dyDescent="0.2">
      <c r="A29" s="39">
        <v>28</v>
      </c>
      <c r="B29" s="31" t="s">
        <v>1603</v>
      </c>
      <c r="C29" t="s">
        <v>181</v>
      </c>
      <c r="D29" s="7" t="s">
        <v>246</v>
      </c>
      <c r="E29" s="37">
        <f>SUM(F29:I29)</f>
        <v>54</v>
      </c>
      <c r="F29">
        <f>IFERROR(VLOOKUP(B29,Jahorina!$Q$2:$S$28,3,FALSE),0)</f>
        <v>54</v>
      </c>
      <c r="G29">
        <f>IFERROR(VLOOKUP(B29,Tornik!$U$2:$W$21,3,FALSE),0)</f>
        <v>0</v>
      </c>
      <c r="H29">
        <f>SUM(P29:R29)</f>
        <v>0</v>
      </c>
      <c r="I29">
        <f>IFERROR(VLOOKUP(B29,Durmitor!$Q$2:$S$8,3,FALSE),0)</f>
        <v>0</v>
      </c>
      <c r="P29" s="26">
        <f>IFERROR(VLOOKUP(B29,'UT Midžor'!$V$2:$X$11,3,FALSE),0)</f>
        <v>0</v>
      </c>
      <c r="Q29" s="26">
        <f>IFERROR(VLOOKUP(B29,'UT Kopren'!$V$2:$X$7,3,FALSE),0)</f>
        <v>0</v>
      </c>
      <c r="R29" s="26">
        <f>IFERROR(VLOOKUP(B29,'UT Dupljak'!$V$2:$X$13,3,FALSE),0)</f>
        <v>0</v>
      </c>
    </row>
    <row r="30" spans="1:18" x14ac:dyDescent="0.2">
      <c r="A30" s="39">
        <v>29</v>
      </c>
      <c r="B30" s="32" t="s">
        <v>1239</v>
      </c>
      <c r="C30" s="1" t="s">
        <v>181</v>
      </c>
      <c r="D30" s="1" t="s">
        <v>246</v>
      </c>
      <c r="E30" s="37">
        <f>SUM(F30:I30)</f>
        <v>52</v>
      </c>
      <c r="F30">
        <f>IFERROR(VLOOKUP(B30,Jahorina!$Q$2:$S$28,3,FALSE),0)</f>
        <v>26</v>
      </c>
      <c r="G30">
        <f>IFERROR(VLOOKUP(B30,Tornik!$U$2:$W$21,3,FALSE),0)</f>
        <v>26</v>
      </c>
      <c r="H30">
        <f>SUM(P30:R30)</f>
        <v>0</v>
      </c>
      <c r="I30">
        <f>IFERROR(VLOOKUP(B30,Durmitor!$Q$2:$S$8,3,FALSE),0)</f>
        <v>0</v>
      </c>
      <c r="P30" s="26">
        <f>IFERROR(VLOOKUP(B30,'UT Midžor'!$V$2:$X$11,3,FALSE),0)</f>
        <v>0</v>
      </c>
      <c r="Q30" s="26">
        <f>IFERROR(VLOOKUP(B30,'UT Kopren'!$V$2:$X$7,3,FALSE),0)</f>
        <v>0</v>
      </c>
      <c r="R30" s="26">
        <f>IFERROR(VLOOKUP(B30,'UT Dupljak'!$V$2:$X$13,3,FALSE),0)</f>
        <v>0</v>
      </c>
    </row>
    <row r="31" spans="1:18" x14ac:dyDescent="0.2">
      <c r="A31" s="39">
        <v>30</v>
      </c>
      <c r="B31" s="32" t="s">
        <v>1212</v>
      </c>
      <c r="C31" s="1" t="s">
        <v>181</v>
      </c>
      <c r="D31" s="1" t="s">
        <v>246</v>
      </c>
      <c r="E31" s="37">
        <f>SUM(F31:I31)</f>
        <v>49</v>
      </c>
      <c r="F31">
        <f>IFERROR(VLOOKUP(B31,Jahorina!$Q$2:$S$28,3,FALSE),0)</f>
        <v>4</v>
      </c>
      <c r="G31">
        <f>IFERROR(VLOOKUP(B31,Tornik!$U$2:$W$21,3,FALSE),0)</f>
        <v>0</v>
      </c>
      <c r="H31">
        <f>SUM(P31:R31)</f>
        <v>45</v>
      </c>
      <c r="I31">
        <f>IFERROR(VLOOKUP(B31,Durmitor!$Q$2:$S$8,3,FALSE),0)</f>
        <v>0</v>
      </c>
      <c r="P31" s="26">
        <f>IFERROR(VLOOKUP(B31,'UT Midžor'!$V$2:$X$11,3,FALSE),0)</f>
        <v>0</v>
      </c>
      <c r="Q31" s="26">
        <f>IFERROR(VLOOKUP(B31,'UT Kopren'!$V$2:$X$7,3,FALSE),0)</f>
        <v>0</v>
      </c>
      <c r="R31" s="26">
        <f>IFERROR(VLOOKUP(B31,'UT Dupljak'!$V$2:$X$13,3,FALSE),0)</f>
        <v>45</v>
      </c>
    </row>
    <row r="32" spans="1:18" x14ac:dyDescent="0.2">
      <c r="A32" s="39">
        <v>31</v>
      </c>
      <c r="B32" s="33" t="s">
        <v>1453</v>
      </c>
      <c r="C32" s="14" t="s">
        <v>181</v>
      </c>
      <c r="D32" s="14" t="s">
        <v>246</v>
      </c>
      <c r="E32" s="37">
        <f>SUM(F32:I32)</f>
        <v>48</v>
      </c>
      <c r="F32">
        <f>IFERROR(VLOOKUP(B32,Jahorina!$Q$2:$S$28,3,FALSE),0)</f>
        <v>0</v>
      </c>
      <c r="G32">
        <f>IFERROR(VLOOKUP(B32,Tornik!$U$2:$W$21,3,FALSE),0)</f>
        <v>48</v>
      </c>
      <c r="H32">
        <f>SUM(P32:R32)</f>
        <v>0</v>
      </c>
      <c r="I32">
        <f>IFERROR(VLOOKUP(B32,Durmitor!$Q$2:$S$8,3,FALSE),0)</f>
        <v>0</v>
      </c>
      <c r="P32" s="26">
        <f>IFERROR(VLOOKUP(B32,'UT Midžor'!$V$2:$X$11,3,FALSE),0)</f>
        <v>0</v>
      </c>
      <c r="Q32" s="26">
        <f>IFERROR(VLOOKUP(B32,'UT Kopren'!$V$2:$X$7,3,FALSE),0)</f>
        <v>0</v>
      </c>
      <c r="R32" s="26">
        <f>IFERROR(VLOOKUP(B32,'UT Dupljak'!$V$2:$X$13,3,FALSE),0)</f>
        <v>0</v>
      </c>
    </row>
    <row r="33" spans="1:18" x14ac:dyDescent="0.2">
      <c r="A33" s="39">
        <v>32</v>
      </c>
      <c r="B33" s="31" t="s">
        <v>1604</v>
      </c>
      <c r="C33" t="s">
        <v>181</v>
      </c>
      <c r="D33" s="7" t="s">
        <v>246</v>
      </c>
      <c r="E33" s="37">
        <f>SUM(F33:I33)</f>
        <v>48</v>
      </c>
      <c r="F33">
        <f>IFERROR(VLOOKUP(B33,Jahorina!$Q$2:$S$28,3,FALSE),0)</f>
        <v>48</v>
      </c>
      <c r="G33">
        <f>IFERROR(VLOOKUP(B33,Tornik!$U$2:$W$21,3,FALSE),0)</f>
        <v>0</v>
      </c>
      <c r="H33">
        <f>SUM(P33:R33)</f>
        <v>0</v>
      </c>
      <c r="I33">
        <f>IFERROR(VLOOKUP(B33,Durmitor!$Q$2:$S$8,3,FALSE),0)</f>
        <v>0</v>
      </c>
      <c r="P33" s="26">
        <f>IFERROR(VLOOKUP(B33,'UT Midžor'!$V$2:$X$11,3,FALSE),0)</f>
        <v>0</v>
      </c>
      <c r="Q33" s="26">
        <f>IFERROR(VLOOKUP(B33,'UT Kopren'!$V$2:$X$7,3,FALSE),0)</f>
        <v>0</v>
      </c>
      <c r="R33" s="26">
        <f>IFERROR(VLOOKUP(B33,'UT Dupljak'!$V$2:$X$13,3,FALSE),0)</f>
        <v>0</v>
      </c>
    </row>
    <row r="34" spans="1:18" x14ac:dyDescent="0.2">
      <c r="A34" s="39">
        <v>33</v>
      </c>
      <c r="B34" s="32" t="s">
        <v>1100</v>
      </c>
      <c r="C34" s="1" t="s">
        <v>181</v>
      </c>
      <c r="D34" s="1" t="s">
        <v>246</v>
      </c>
      <c r="E34" s="37">
        <f>SUM(F34:I34)</f>
        <v>45</v>
      </c>
      <c r="F34">
        <f>IFERROR(VLOOKUP(B34,Jahorina!$Q$2:$S$28,3,FALSE),0)</f>
        <v>0</v>
      </c>
      <c r="G34">
        <f>IFERROR(VLOOKUP(B34,Tornik!$U$2:$W$21,3,FALSE),0)</f>
        <v>0</v>
      </c>
      <c r="H34">
        <f>SUM(P34:R34)</f>
        <v>45</v>
      </c>
      <c r="I34">
        <f>IFERROR(VLOOKUP(B34,Durmitor!$Q$2:$S$8,3,FALSE),0)</f>
        <v>0</v>
      </c>
      <c r="P34" s="26">
        <f>IFERROR(VLOOKUP(B34,'UT Midžor'!$V$2:$X$11,3,FALSE),0)</f>
        <v>45</v>
      </c>
      <c r="Q34" s="26">
        <f>IFERROR(VLOOKUP(B34,'UT Kopren'!$V$2:$X$7,3,FALSE),0)</f>
        <v>0</v>
      </c>
      <c r="R34" s="26">
        <f>IFERROR(VLOOKUP(B34,'UT Dupljak'!$V$2:$X$13,3,FALSE),0)</f>
        <v>0</v>
      </c>
    </row>
    <row r="35" spans="1:18" x14ac:dyDescent="0.2">
      <c r="A35" s="39">
        <v>34</v>
      </c>
      <c r="B35" s="33" t="s">
        <v>1480</v>
      </c>
      <c r="C35" s="14" t="s">
        <v>181</v>
      </c>
      <c r="D35" s="14" t="s">
        <v>246</v>
      </c>
      <c r="E35" s="37">
        <f>SUM(F35:I35)</f>
        <v>42</v>
      </c>
      <c r="F35">
        <f>IFERROR(VLOOKUP(B35,Jahorina!$Q$2:$S$28,3,FALSE),0)</f>
        <v>42</v>
      </c>
      <c r="G35">
        <f>IFERROR(VLOOKUP(B35,Tornik!$U$2:$W$21,3,FALSE),0)</f>
        <v>0</v>
      </c>
      <c r="H35">
        <f>SUM(P35:R35)</f>
        <v>0</v>
      </c>
      <c r="I35">
        <f>IFERROR(VLOOKUP(B35,Durmitor!$Q$2:$S$8,3,FALSE),0)</f>
        <v>0</v>
      </c>
      <c r="P35" s="26">
        <f>IFERROR(VLOOKUP(B35,'UT Midžor'!$V$2:$X$11,3,FALSE),0)</f>
        <v>0</v>
      </c>
      <c r="Q35" s="26">
        <f>IFERROR(VLOOKUP(B35,'UT Kopren'!$V$2:$X$7,3,FALSE),0)</f>
        <v>0</v>
      </c>
      <c r="R35" s="26">
        <f>IFERROR(VLOOKUP(B35,'UT Dupljak'!$V$2:$X$13,3,FALSE),0)</f>
        <v>0</v>
      </c>
    </row>
    <row r="36" spans="1:18" x14ac:dyDescent="0.2">
      <c r="A36" s="39">
        <v>35</v>
      </c>
      <c r="B36" s="32" t="s">
        <v>1101</v>
      </c>
      <c r="C36" s="1" t="s">
        <v>181</v>
      </c>
      <c r="D36" s="1" t="s">
        <v>246</v>
      </c>
      <c r="E36" s="37">
        <f>SUM(F36:I36)</f>
        <v>39</v>
      </c>
      <c r="F36">
        <f>IFERROR(VLOOKUP(B36,Jahorina!$Q$2:$S$28,3,FALSE),0)</f>
        <v>0</v>
      </c>
      <c r="G36">
        <f>IFERROR(VLOOKUP(B36,Tornik!$U$2:$W$21,3,FALSE),0)</f>
        <v>0</v>
      </c>
      <c r="H36">
        <f>SUM(P36:R36)</f>
        <v>39</v>
      </c>
      <c r="I36">
        <f>IFERROR(VLOOKUP(B36,Durmitor!$Q$2:$S$8,3,FALSE),0)</f>
        <v>0</v>
      </c>
      <c r="P36" s="26">
        <f>IFERROR(VLOOKUP(B36,'UT Midžor'!$V$2:$X$11,3,FALSE),0)</f>
        <v>39</v>
      </c>
      <c r="Q36" s="26">
        <f>IFERROR(VLOOKUP(B36,'UT Kopren'!$V$2:$X$7,3,FALSE),0)</f>
        <v>0</v>
      </c>
      <c r="R36" s="26">
        <f>IFERROR(VLOOKUP(B36,'UT Dupljak'!$V$2:$X$13,3,FALSE),0)</f>
        <v>0</v>
      </c>
    </row>
    <row r="37" spans="1:18" x14ac:dyDescent="0.2">
      <c r="A37" s="39">
        <v>36</v>
      </c>
      <c r="B37" s="32" t="s">
        <v>1214</v>
      </c>
      <c r="C37" s="1" t="s">
        <v>181</v>
      </c>
      <c r="D37" s="1" t="s">
        <v>246</v>
      </c>
      <c r="E37" s="37">
        <f>SUM(F37:I37)</f>
        <v>33</v>
      </c>
      <c r="F37">
        <f>IFERROR(VLOOKUP(B37,Jahorina!$Q$2:$S$28,3,FALSE),0)</f>
        <v>0</v>
      </c>
      <c r="G37">
        <f>IFERROR(VLOOKUP(B37,Tornik!$U$2:$W$21,3,FALSE),0)</f>
        <v>0</v>
      </c>
      <c r="H37">
        <f>SUM(P37:R37)</f>
        <v>33</v>
      </c>
      <c r="I37">
        <f>IFERROR(VLOOKUP(B37,Durmitor!$Q$2:$S$8,3,FALSE),0)</f>
        <v>0</v>
      </c>
      <c r="P37" s="26">
        <f>IFERROR(VLOOKUP(B37,'UT Midžor'!$V$2:$X$11,3,FALSE),0)</f>
        <v>0</v>
      </c>
      <c r="Q37" s="26">
        <f>IFERROR(VLOOKUP(B37,'UT Kopren'!$V$2:$X$7,3,FALSE),0)</f>
        <v>0</v>
      </c>
      <c r="R37" s="26">
        <f>IFERROR(VLOOKUP(B37,'UT Dupljak'!$V$2:$X$13,3,FALSE),0)</f>
        <v>33</v>
      </c>
    </row>
    <row r="38" spans="1:18" x14ac:dyDescent="0.2">
      <c r="A38" s="39">
        <v>37</v>
      </c>
      <c r="B38" s="32" t="s">
        <v>1443</v>
      </c>
      <c r="C38" s="1" t="s">
        <v>181</v>
      </c>
      <c r="D38" s="7" t="s">
        <v>246</v>
      </c>
      <c r="E38" s="37">
        <f>SUM(F38:I38)</f>
        <v>32</v>
      </c>
      <c r="F38">
        <f>IFERROR(VLOOKUP(B38,Jahorina!$Q$2:$S$28,3,FALSE),0)</f>
        <v>30</v>
      </c>
      <c r="G38">
        <f>IFERROR(VLOOKUP(B38,Tornik!$U$2:$W$21,3,FALSE),0)</f>
        <v>2</v>
      </c>
      <c r="H38">
        <f>SUM(P38:R38)</f>
        <v>0</v>
      </c>
      <c r="I38">
        <f>IFERROR(VLOOKUP(B38,Durmitor!$Q$2:$S$8,3,FALSE),0)</f>
        <v>0</v>
      </c>
      <c r="P38" s="26">
        <f>IFERROR(VLOOKUP(B38,'UT Midžor'!$V$2:$X$11,3,FALSE),0)</f>
        <v>0</v>
      </c>
      <c r="Q38" s="26">
        <f>IFERROR(VLOOKUP(B38,'UT Kopren'!$V$2:$X$7,3,FALSE),0)</f>
        <v>0</v>
      </c>
      <c r="R38" s="26">
        <f>IFERROR(VLOOKUP(B38,'UT Dupljak'!$V$2:$X$13,3,FALSE),0)</f>
        <v>0</v>
      </c>
    </row>
    <row r="39" spans="1:18" x14ac:dyDescent="0.2">
      <c r="A39" s="39">
        <v>38</v>
      </c>
      <c r="B39" s="32" t="s">
        <v>1242</v>
      </c>
      <c r="C39" s="1" t="s">
        <v>181</v>
      </c>
      <c r="D39" s="1" t="s">
        <v>246</v>
      </c>
      <c r="E39" s="37">
        <f>SUM(F39:I39)</f>
        <v>30</v>
      </c>
      <c r="F39">
        <f>IFERROR(VLOOKUP(B39,Jahorina!$Q$2:$S$28,3,FALSE),0)</f>
        <v>16</v>
      </c>
      <c r="G39">
        <f>IFERROR(VLOOKUP(B39,Tornik!$U$2:$W$21,3,FALSE),0)</f>
        <v>14</v>
      </c>
      <c r="H39">
        <f>SUM(P39:R39)</f>
        <v>0</v>
      </c>
      <c r="I39">
        <f>IFERROR(VLOOKUP(B39,Durmitor!$Q$2:$S$8,3,FALSE),0)</f>
        <v>0</v>
      </c>
      <c r="P39" s="26">
        <f>IFERROR(VLOOKUP(B39,'UT Midžor'!$V$2:$X$11,3,FALSE),0)</f>
        <v>0</v>
      </c>
      <c r="Q39" s="26">
        <f>IFERROR(VLOOKUP(B39,'UT Kopren'!$V$2:$X$7,3,FALSE),0)</f>
        <v>0</v>
      </c>
      <c r="R39" s="26">
        <f>IFERROR(VLOOKUP(B39,'UT Dupljak'!$V$2:$X$13,3,FALSE),0)</f>
        <v>0</v>
      </c>
    </row>
    <row r="40" spans="1:18" x14ac:dyDescent="0.2">
      <c r="A40" s="39">
        <v>39</v>
      </c>
      <c r="B40" s="33" t="s">
        <v>1454</v>
      </c>
      <c r="C40" s="14" t="s">
        <v>181</v>
      </c>
      <c r="D40" s="14" t="s">
        <v>246</v>
      </c>
      <c r="E40" s="37">
        <f>SUM(F40:I40)</f>
        <v>22</v>
      </c>
      <c r="F40">
        <f>IFERROR(VLOOKUP(B40,Jahorina!$Q$2:$S$28,3,FALSE),0)</f>
        <v>0</v>
      </c>
      <c r="G40">
        <f>IFERROR(VLOOKUP(B40,Tornik!$U$2:$W$21,3,FALSE),0)</f>
        <v>22</v>
      </c>
      <c r="H40">
        <f>SUM(P40:R40)</f>
        <v>0</v>
      </c>
      <c r="I40">
        <f>IFERROR(VLOOKUP(B40,Durmitor!$Q$2:$S$8,3,FALSE),0)</f>
        <v>0</v>
      </c>
      <c r="P40" s="26">
        <f>IFERROR(VLOOKUP(B40,'UT Midžor'!$V$2:$X$11,3,FALSE),0)</f>
        <v>0</v>
      </c>
      <c r="Q40" s="26">
        <f>IFERROR(VLOOKUP(B40,'UT Kopren'!$V$2:$X$7,3,FALSE),0)</f>
        <v>0</v>
      </c>
      <c r="R40" s="26">
        <f>IFERROR(VLOOKUP(B40,'UT Dupljak'!$V$2:$X$13,3,FALSE),0)</f>
        <v>0</v>
      </c>
    </row>
    <row r="41" spans="1:18" x14ac:dyDescent="0.2">
      <c r="A41" s="39">
        <v>40</v>
      </c>
      <c r="B41" s="32" t="s">
        <v>1243</v>
      </c>
      <c r="C41" s="1" t="s">
        <v>181</v>
      </c>
      <c r="D41" s="1" t="s">
        <v>246</v>
      </c>
      <c r="E41" s="37">
        <f>SUM(F41:I41)</f>
        <v>22</v>
      </c>
      <c r="F41">
        <f>IFERROR(VLOOKUP(B41,Jahorina!$Q$2:$S$28,3,FALSE),0)</f>
        <v>10</v>
      </c>
      <c r="G41">
        <f>IFERROR(VLOOKUP(B41,Tornik!$U$2:$W$21,3,FALSE),0)</f>
        <v>12</v>
      </c>
      <c r="H41">
        <f>SUM(P41:R41)</f>
        <v>0</v>
      </c>
      <c r="I41">
        <f>IFERROR(VLOOKUP(B41,Durmitor!$Q$2:$S$8,3,FALSE),0)</f>
        <v>0</v>
      </c>
      <c r="P41" s="26">
        <f>IFERROR(VLOOKUP(B41,'UT Midžor'!$V$2:$X$11,3,FALSE),0)</f>
        <v>0</v>
      </c>
      <c r="Q41" s="26">
        <f>IFERROR(VLOOKUP(B41,'UT Kopren'!$V$2:$X$7,3,FALSE),0)</f>
        <v>0</v>
      </c>
      <c r="R41" s="26">
        <f>IFERROR(VLOOKUP(B41,'UT Dupljak'!$V$2:$X$13,3,FALSE),0)</f>
        <v>0</v>
      </c>
    </row>
    <row r="42" spans="1:18" x14ac:dyDescent="0.2">
      <c r="A42" s="39">
        <v>41</v>
      </c>
      <c r="B42" s="32" t="s">
        <v>1444</v>
      </c>
      <c r="C42" s="1" t="s">
        <v>181</v>
      </c>
      <c r="D42" s="7" t="s">
        <v>246</v>
      </c>
      <c r="E42" s="37">
        <f>SUM(F42:I42)</f>
        <v>22</v>
      </c>
      <c r="F42">
        <f>IFERROR(VLOOKUP(B42,Jahorina!$Q$2:$S$28,3,FALSE),0)</f>
        <v>14</v>
      </c>
      <c r="G42">
        <f>IFERROR(VLOOKUP(B42,Tornik!$U$2:$W$21,3,FALSE),0)</f>
        <v>8</v>
      </c>
      <c r="H42">
        <f>SUM(P42:R42)</f>
        <v>0</v>
      </c>
      <c r="I42">
        <f>IFERROR(VLOOKUP(B42,Durmitor!$Q$2:$S$8,3,FALSE),0)</f>
        <v>0</v>
      </c>
      <c r="P42" s="26">
        <f>IFERROR(VLOOKUP(B42,'UT Midžor'!$V$2:$X$11,3,FALSE),0)</f>
        <v>0</v>
      </c>
      <c r="Q42" s="26">
        <f>IFERROR(VLOOKUP(B42,'UT Kopren'!$V$2:$X$7,3,FALSE),0)</f>
        <v>0</v>
      </c>
      <c r="R42" s="26">
        <f>IFERROR(VLOOKUP(B42,'UT Dupljak'!$V$2:$X$13,3,FALSE),0)</f>
        <v>0</v>
      </c>
    </row>
    <row r="43" spans="1:18" x14ac:dyDescent="0.2">
      <c r="A43" s="39">
        <v>42</v>
      </c>
      <c r="B43" s="33" t="s">
        <v>1240</v>
      </c>
      <c r="C43" s="14" t="s">
        <v>181</v>
      </c>
      <c r="D43" s="14" t="s">
        <v>246</v>
      </c>
      <c r="E43" s="37">
        <f>SUM(F43:I43)</f>
        <v>18</v>
      </c>
      <c r="F43">
        <f>IFERROR(VLOOKUP(B43,Jahorina!$Q$2:$S$28,3,FALSE),0)</f>
        <v>0</v>
      </c>
      <c r="G43">
        <f>IFERROR(VLOOKUP(B43,Tornik!$U$2:$W$21,3,FALSE),0)</f>
        <v>18</v>
      </c>
      <c r="H43">
        <f>SUM(P43:R43)</f>
        <v>0</v>
      </c>
      <c r="I43">
        <f>IFERROR(VLOOKUP(B43,Durmitor!$Q$2:$S$8,3,FALSE),0)</f>
        <v>0</v>
      </c>
      <c r="P43" s="26">
        <f>IFERROR(VLOOKUP(B43,'UT Midžor'!$V$2:$X$11,3,FALSE),0)</f>
        <v>0</v>
      </c>
      <c r="Q43" s="26">
        <f>IFERROR(VLOOKUP(B43,'UT Kopren'!$V$2:$X$7,3,FALSE),0)</f>
        <v>0</v>
      </c>
      <c r="R43" s="26">
        <f>IFERROR(VLOOKUP(B43,'UT Dupljak'!$V$2:$X$13,3,FALSE),0)</f>
        <v>0</v>
      </c>
    </row>
    <row r="44" spans="1:18" x14ac:dyDescent="0.2">
      <c r="A44" s="39">
        <v>43</v>
      </c>
      <c r="B44" s="33" t="s">
        <v>1241</v>
      </c>
      <c r="C44" s="14" t="s">
        <v>181</v>
      </c>
      <c r="D44" s="14" t="s">
        <v>246</v>
      </c>
      <c r="E44" s="37">
        <f>SUM(F44:I44)</f>
        <v>16</v>
      </c>
      <c r="F44">
        <f>IFERROR(VLOOKUP(B44,Jahorina!$Q$2:$S$28,3,FALSE),0)</f>
        <v>0</v>
      </c>
      <c r="G44">
        <f>IFERROR(VLOOKUP(B44,Tornik!$U$2:$W$21,3,FALSE),0)</f>
        <v>16</v>
      </c>
      <c r="H44">
        <f>SUM(P44:R44)</f>
        <v>0</v>
      </c>
      <c r="I44">
        <f>IFERROR(VLOOKUP(B44,Durmitor!$Q$2:$S$8,3,FALSE),0)</f>
        <v>0</v>
      </c>
      <c r="P44" s="26">
        <f>IFERROR(VLOOKUP(B44,'UT Midžor'!$V$2:$X$11,3,FALSE),0)</f>
        <v>0</v>
      </c>
      <c r="Q44" s="26">
        <f>IFERROR(VLOOKUP(B44,'UT Kopren'!$V$2:$X$7,3,FALSE),0)</f>
        <v>0</v>
      </c>
      <c r="R44" s="26">
        <f>IFERROR(VLOOKUP(B44,'UT Dupljak'!$V$2:$X$13,3,FALSE),0)</f>
        <v>0</v>
      </c>
    </row>
    <row r="45" spans="1:18" x14ac:dyDescent="0.2">
      <c r="A45" s="39">
        <v>44</v>
      </c>
      <c r="B45" s="33" t="s">
        <v>1245</v>
      </c>
      <c r="C45" s="14" t="s">
        <v>181</v>
      </c>
      <c r="D45" s="14" t="s">
        <v>246</v>
      </c>
      <c r="E45" s="37">
        <f>SUM(F45:I45)</f>
        <v>16</v>
      </c>
      <c r="F45">
        <f>IFERROR(VLOOKUP(B45,Jahorina!$Q$2:$S$28,3,FALSE),0)</f>
        <v>12</v>
      </c>
      <c r="G45">
        <f>IFERROR(VLOOKUP(B45,Tornik!$U$2:$W$21,3,FALSE),0)</f>
        <v>4</v>
      </c>
      <c r="H45">
        <f>SUM(P45:R45)</f>
        <v>0</v>
      </c>
      <c r="I45">
        <f>IFERROR(VLOOKUP(B45,Durmitor!$Q$2:$S$8,3,FALSE),0)</f>
        <v>0</v>
      </c>
      <c r="P45" s="26">
        <f>IFERROR(VLOOKUP(B45,'UT Midžor'!$V$2:$X$11,3,FALSE),0)</f>
        <v>0</v>
      </c>
      <c r="Q45" s="26">
        <f>IFERROR(VLOOKUP(B45,'UT Kopren'!$V$2:$X$7,3,FALSE),0)</f>
        <v>0</v>
      </c>
      <c r="R45" s="26">
        <f>IFERROR(VLOOKUP(B45,'UT Dupljak'!$V$2:$X$13,3,FALSE),0)</f>
        <v>0</v>
      </c>
    </row>
    <row r="46" spans="1:18" x14ac:dyDescent="0.2">
      <c r="A46" s="39">
        <v>45</v>
      </c>
      <c r="B46" s="33" t="s">
        <v>1244</v>
      </c>
      <c r="C46" s="14" t="s">
        <v>181</v>
      </c>
      <c r="D46" s="14" t="s">
        <v>246</v>
      </c>
      <c r="E46" s="37">
        <f>SUM(F46:I46)</f>
        <v>6</v>
      </c>
      <c r="F46">
        <f>IFERROR(VLOOKUP(B46,Jahorina!$Q$2:$S$28,3,FALSE),0)</f>
        <v>0</v>
      </c>
      <c r="G46">
        <f>IFERROR(VLOOKUP(B46,Tornik!$U$2:$W$21,3,FALSE),0)</f>
        <v>6</v>
      </c>
      <c r="H46">
        <f>SUM(P46:R46)</f>
        <v>0</v>
      </c>
      <c r="I46">
        <f>IFERROR(VLOOKUP(B46,Durmitor!$Q$2:$S$8,3,FALSE),0)</f>
        <v>0</v>
      </c>
      <c r="P46" s="26">
        <f>IFERROR(VLOOKUP(B46,'UT Midžor'!$V$2:$X$11,3,FALSE),0)</f>
        <v>0</v>
      </c>
      <c r="Q46" s="26">
        <f>IFERROR(VLOOKUP(B46,'UT Kopren'!$V$2:$X$7,3,FALSE),0)</f>
        <v>0</v>
      </c>
      <c r="R46" s="26">
        <f>IFERROR(VLOOKUP(B46,'UT Dupljak'!$V$2:$X$13,3,FALSE),0)</f>
        <v>0</v>
      </c>
    </row>
    <row r="47" spans="1:18" x14ac:dyDescent="0.2">
      <c r="A47" s="39">
        <v>46</v>
      </c>
      <c r="B47" s="32" t="s">
        <v>1435</v>
      </c>
      <c r="C47" s="1" t="s">
        <v>181</v>
      </c>
      <c r="D47" s="1" t="s">
        <v>246</v>
      </c>
      <c r="E47" s="37">
        <f>SUM(F47:I47)</f>
        <v>6</v>
      </c>
      <c r="F47">
        <f>IFERROR(VLOOKUP(B47,Jahorina!$Q$2:$S$28,3,FALSE),0)</f>
        <v>6</v>
      </c>
      <c r="G47">
        <f>IFERROR(VLOOKUP(B47,Tornik!$U$2:$W$21,3,FALSE),0)</f>
        <v>0</v>
      </c>
      <c r="H47">
        <f>SUM(P47:R47)</f>
        <v>0</v>
      </c>
      <c r="I47">
        <f>IFERROR(VLOOKUP(B47,Durmitor!$Q$2:$S$8,3,FALSE),0)</f>
        <v>0</v>
      </c>
      <c r="P47" s="26">
        <f>IFERROR(VLOOKUP(B47,'UT Midžor'!$V$2:$X$11,3,FALSE),0)</f>
        <v>0</v>
      </c>
      <c r="Q47" s="26">
        <f>IFERROR(VLOOKUP(B47,'UT Kopren'!$V$2:$X$7,3,FALSE),0)</f>
        <v>0</v>
      </c>
      <c r="R47" s="26">
        <f>IFERROR(VLOOKUP(B47,'UT Dupljak'!$V$2:$X$13,3,FALSE),0)</f>
        <v>0</v>
      </c>
    </row>
    <row r="48" spans="1:18" x14ac:dyDescent="0.2">
      <c r="A48" s="39">
        <v>47</v>
      </c>
      <c r="B48" s="31" t="s">
        <v>1608</v>
      </c>
      <c r="C48" t="s">
        <v>181</v>
      </c>
      <c r="D48" s="1" t="s">
        <v>246</v>
      </c>
      <c r="E48" s="37">
        <f>SUM(F48:I48)</f>
        <v>2</v>
      </c>
      <c r="F48">
        <f>IFERROR(VLOOKUP(B48,Jahorina!$Q$2:$S$28,3,FALSE),0)</f>
        <v>2</v>
      </c>
      <c r="G48">
        <f>IFERROR(VLOOKUP(B48,Tornik!$U$2:$W$21,3,FALSE),0)</f>
        <v>0</v>
      </c>
      <c r="H48">
        <f>SUM(P48:R48)</f>
        <v>0</v>
      </c>
      <c r="I48">
        <f>IFERROR(VLOOKUP(B48,Durmitor!$Q$2:$S$8,3,FALSE),0)</f>
        <v>0</v>
      </c>
      <c r="P48" s="26">
        <f>IFERROR(VLOOKUP(B48,'UT Midžor'!$V$2:$X$11,3,FALSE),0)</f>
        <v>0</v>
      </c>
      <c r="Q48" s="26">
        <f>IFERROR(VLOOKUP(B48,'UT Kopren'!$V$2:$X$7,3,FALSE),0)</f>
        <v>0</v>
      </c>
      <c r="R48" s="26">
        <f>IFERROR(VLOOKUP(B48,'UT Dupljak'!$V$2:$X$13,3,FALSE),0)</f>
        <v>0</v>
      </c>
    </row>
    <row r="49" spans="1:18" hidden="1" x14ac:dyDescent="0.2">
      <c r="A49" s="39">
        <v>48</v>
      </c>
      <c r="B49" s="31" t="s">
        <v>1600</v>
      </c>
      <c r="C49" t="s">
        <v>181</v>
      </c>
      <c r="D49" s="7" t="s">
        <v>254</v>
      </c>
      <c r="E49" s="37">
        <f>SUM(F49:I49)</f>
        <v>0</v>
      </c>
      <c r="F49">
        <f>IFERROR(VLOOKUP(B49,Jahorina!$Q$2:$S$28,3,FALSE),0)</f>
        <v>0</v>
      </c>
      <c r="G49">
        <f>IFERROR(VLOOKUP(B49,Tornik!$U$2:$W$21,3,FALSE),0)</f>
        <v>0</v>
      </c>
      <c r="H49">
        <f>SUM(P49:R49)</f>
        <v>0</v>
      </c>
      <c r="I49">
        <f>IFERROR(VLOOKUP(B49,Durmitor!$Q$2:$S$8,3,FALSE),0)</f>
        <v>0</v>
      </c>
      <c r="P49" s="26">
        <f>IFERROR(VLOOKUP(B49,'UT Midžor'!$V$2:$X$11,3,FALSE),0)</f>
        <v>0</v>
      </c>
      <c r="Q49" s="26">
        <f>IFERROR(VLOOKUP(B49,'UT Kopren'!$V$2:$X$7,3,FALSE),0)</f>
        <v>0</v>
      </c>
      <c r="R49" s="26">
        <f>IFERROR(VLOOKUP(B49,'UT Dupljak'!$V$2:$X$13,3,FALSE),0)</f>
        <v>0</v>
      </c>
    </row>
    <row r="50" spans="1:18" hidden="1" x14ac:dyDescent="0.2">
      <c r="A50" s="39">
        <v>49</v>
      </c>
      <c r="B50" s="28" t="s">
        <v>1601</v>
      </c>
      <c r="C50" t="s">
        <v>181</v>
      </c>
      <c r="D50" t="s">
        <v>1024</v>
      </c>
      <c r="E50" s="37">
        <f>SUM(F50:I50)</f>
        <v>0</v>
      </c>
      <c r="F50">
        <f>IFERROR(VLOOKUP(B50,Jahorina!$Q$2:$S$28,3,FALSE),0)</f>
        <v>0</v>
      </c>
      <c r="G50">
        <f>IFERROR(VLOOKUP(B50,Tornik!$U$2:$W$21,3,FALSE),0)</f>
        <v>0</v>
      </c>
      <c r="H50">
        <f>SUM(P50:R50)</f>
        <v>0</v>
      </c>
      <c r="I50">
        <f>IFERROR(VLOOKUP(B50,Durmitor!$Q$2:$S$8,3,FALSE),0)</f>
        <v>0</v>
      </c>
      <c r="P50" s="26">
        <f>IFERROR(VLOOKUP(B50,'UT Midžor'!$V$2:$X$11,3,FALSE),0)</f>
        <v>0</v>
      </c>
      <c r="Q50" s="26">
        <f>IFERROR(VLOOKUP(B50,'UT Kopren'!$V$2:$X$7,3,FALSE),0)</f>
        <v>0</v>
      </c>
      <c r="R50" s="26">
        <f>IFERROR(VLOOKUP(B50,'UT Dupljak'!$V$2:$X$13,3,FALSE),0)</f>
        <v>0</v>
      </c>
    </row>
    <row r="51" spans="1:18" hidden="1" x14ac:dyDescent="0.2">
      <c r="A51" s="39">
        <v>50</v>
      </c>
      <c r="B51" s="31" t="s">
        <v>1606</v>
      </c>
      <c r="C51" t="s">
        <v>181</v>
      </c>
      <c r="D51" s="7" t="s">
        <v>254</v>
      </c>
      <c r="E51" s="37">
        <f>SUM(F51:I51)</f>
        <v>0</v>
      </c>
      <c r="F51">
        <f>IFERROR(VLOOKUP(B51,Jahorina!$Q$2:$S$28,3,FALSE),0)</f>
        <v>0</v>
      </c>
      <c r="G51">
        <f>IFERROR(VLOOKUP(B51,Tornik!$U$2:$W$21,3,FALSE),0)</f>
        <v>0</v>
      </c>
      <c r="H51">
        <f>SUM(P51:R51)</f>
        <v>0</v>
      </c>
      <c r="I51">
        <f>IFERROR(VLOOKUP(B51,Durmitor!$Q$2:$S$8,3,FALSE),0)</f>
        <v>0</v>
      </c>
      <c r="P51" s="26">
        <f>IFERROR(VLOOKUP(B51,'UT Midžor'!$V$2:$X$11,3,FALSE),0)</f>
        <v>0</v>
      </c>
      <c r="Q51" s="26">
        <f>IFERROR(VLOOKUP(B51,'UT Kopren'!$V$2:$X$7,3,FALSE),0)</f>
        <v>0</v>
      </c>
      <c r="R51" s="26">
        <f>IFERROR(VLOOKUP(B51,'UT Dupljak'!$V$2:$X$13,3,FALSE),0)</f>
        <v>0</v>
      </c>
    </row>
    <row r="52" spans="1:18" hidden="1" x14ac:dyDescent="0.2">
      <c r="A52" s="39">
        <v>51</v>
      </c>
      <c r="B52" s="31" t="s">
        <v>1607</v>
      </c>
      <c r="C52" t="s">
        <v>181</v>
      </c>
      <c r="D52" s="7" t="s">
        <v>254</v>
      </c>
      <c r="E52" s="37">
        <f>SUM(F52:I52)</f>
        <v>0</v>
      </c>
      <c r="F52">
        <f>IFERROR(VLOOKUP(B52,Jahorina!$Q$2:$S$28,3,FALSE),0)</f>
        <v>0</v>
      </c>
      <c r="G52">
        <f>IFERROR(VLOOKUP(B52,Tornik!$U$2:$W$21,3,FALSE),0)</f>
        <v>0</v>
      </c>
      <c r="H52">
        <f>SUM(P52:R52)</f>
        <v>0</v>
      </c>
      <c r="I52">
        <f>IFERROR(VLOOKUP(B52,Durmitor!$Q$2:$S$8,3,FALSE),0)</f>
        <v>0</v>
      </c>
      <c r="P52" s="26">
        <f>IFERROR(VLOOKUP(B52,'UT Midžor'!$V$2:$X$11,3,FALSE),0)</f>
        <v>0</v>
      </c>
      <c r="Q52" s="26">
        <f>IFERROR(VLOOKUP(B52,'UT Kopren'!$V$2:$X$7,3,FALSE),0)</f>
        <v>0</v>
      </c>
      <c r="R52" s="26">
        <f>IFERROR(VLOOKUP(B52,'UT Dupljak'!$V$2:$X$13,3,FALSE),0)</f>
        <v>0</v>
      </c>
    </row>
    <row r="53" spans="1:18" x14ac:dyDescent="0.2">
      <c r="A53" s="39">
        <v>52</v>
      </c>
      <c r="B53" s="32" t="s">
        <v>1428</v>
      </c>
      <c r="C53" s="1" t="s">
        <v>181</v>
      </c>
      <c r="D53" s="1" t="s">
        <v>246</v>
      </c>
      <c r="E53" s="37">
        <f>SUM(F53:I53)</f>
        <v>0</v>
      </c>
      <c r="F53">
        <f>IFERROR(VLOOKUP(B53,Jahorina!$Q$2:$S$28,3,FALSE),0)</f>
        <v>0</v>
      </c>
      <c r="G53">
        <f>IFERROR(VLOOKUP(B53,Tornik!$U$2:$W$21,3,FALSE),0)</f>
        <v>0</v>
      </c>
      <c r="H53">
        <f>SUM(P53:R53)</f>
        <v>0</v>
      </c>
      <c r="I53">
        <f>IFERROR(VLOOKUP(B53,Durmitor!$Q$2:$S$8,3,FALSE),0)</f>
        <v>0</v>
      </c>
      <c r="P53" s="26">
        <f>IFERROR(VLOOKUP(B53,'UT Midžor'!$V$2:$X$11,3,FALSE),0)</f>
        <v>0</v>
      </c>
      <c r="Q53" s="26">
        <f>IFERROR(VLOOKUP(B53,'UT Kopren'!$V$2:$X$7,3,FALSE),0)</f>
        <v>0</v>
      </c>
      <c r="R53" s="26">
        <f>IFERROR(VLOOKUP(B53,'UT Dupljak'!$V$2:$X$13,3,FALSE),0)</f>
        <v>0</v>
      </c>
    </row>
    <row r="54" spans="1:18" x14ac:dyDescent="0.2">
      <c r="A54" s="39">
        <v>53</v>
      </c>
      <c r="B54" s="32" t="s">
        <v>1429</v>
      </c>
      <c r="C54" s="1" t="s">
        <v>181</v>
      </c>
      <c r="D54" s="1" t="s">
        <v>246</v>
      </c>
      <c r="E54" s="37">
        <f>SUM(F54:I54)</f>
        <v>0</v>
      </c>
      <c r="F54">
        <f>IFERROR(VLOOKUP(B54,Jahorina!$Q$2:$S$28,3,FALSE),0)</f>
        <v>0</v>
      </c>
      <c r="G54">
        <f>IFERROR(VLOOKUP(B54,Tornik!$U$2:$W$21,3,FALSE),0)</f>
        <v>0</v>
      </c>
      <c r="H54">
        <f>SUM(P54:R54)</f>
        <v>0</v>
      </c>
      <c r="I54">
        <f>IFERROR(VLOOKUP(B54,Durmitor!$Q$2:$S$8,3,FALSE),0)</f>
        <v>0</v>
      </c>
      <c r="P54" s="26">
        <f>IFERROR(VLOOKUP(B54,'UT Midžor'!$V$2:$X$11,3,FALSE),0)</f>
        <v>0</v>
      </c>
      <c r="Q54" s="26">
        <f>IFERROR(VLOOKUP(B54,'UT Kopren'!$V$2:$X$7,3,FALSE),0)</f>
        <v>0</v>
      </c>
      <c r="R54" s="26">
        <f>IFERROR(VLOOKUP(B54,'UT Dupljak'!$V$2:$X$13,3,FALSE),0)</f>
        <v>0</v>
      </c>
    </row>
    <row r="55" spans="1:18" x14ac:dyDescent="0.2">
      <c r="A55" s="39">
        <v>54</v>
      </c>
      <c r="B55" s="32" t="s">
        <v>1430</v>
      </c>
      <c r="C55" s="1" t="s">
        <v>181</v>
      </c>
      <c r="D55" s="1" t="s">
        <v>246</v>
      </c>
      <c r="E55" s="37">
        <f>SUM(F55:I55)</f>
        <v>0</v>
      </c>
      <c r="F55">
        <f>IFERROR(VLOOKUP(B55,Jahorina!$Q$2:$S$28,3,FALSE),0)</f>
        <v>0</v>
      </c>
      <c r="G55">
        <f>IFERROR(VLOOKUP(B55,Tornik!$U$2:$W$21,3,FALSE),0)</f>
        <v>0</v>
      </c>
      <c r="H55">
        <f>SUM(P55:R55)</f>
        <v>0</v>
      </c>
      <c r="I55">
        <f>IFERROR(VLOOKUP(B55,Durmitor!$Q$2:$S$8,3,FALSE),0)</f>
        <v>0</v>
      </c>
      <c r="P55" s="26">
        <f>IFERROR(VLOOKUP(B55,'UT Midžor'!$V$2:$X$11,3,FALSE),0)</f>
        <v>0</v>
      </c>
      <c r="Q55" s="26">
        <f>IFERROR(VLOOKUP(B55,'UT Kopren'!$V$2:$X$7,3,FALSE),0)</f>
        <v>0</v>
      </c>
      <c r="R55" s="26">
        <f>IFERROR(VLOOKUP(B55,'UT Dupljak'!$V$2:$X$13,3,FALSE),0)</f>
        <v>0</v>
      </c>
    </row>
    <row r="56" spans="1:18" x14ac:dyDescent="0.2">
      <c r="A56" s="39">
        <v>55</v>
      </c>
      <c r="B56" s="32" t="s">
        <v>1431</v>
      </c>
      <c r="C56" s="1" t="s">
        <v>181</v>
      </c>
      <c r="D56" s="1" t="s">
        <v>246</v>
      </c>
      <c r="E56" s="37">
        <f>SUM(F56:I56)</f>
        <v>0</v>
      </c>
      <c r="F56">
        <f>IFERROR(VLOOKUP(B56,Jahorina!$Q$2:$S$28,3,FALSE),0)</f>
        <v>0</v>
      </c>
      <c r="G56">
        <f>IFERROR(VLOOKUP(B56,Tornik!$U$2:$W$21,3,FALSE),0)</f>
        <v>0</v>
      </c>
      <c r="H56">
        <f>SUM(P56:R56)</f>
        <v>0</v>
      </c>
      <c r="I56">
        <f>IFERROR(VLOOKUP(B56,Durmitor!$Q$2:$S$8,3,FALSE),0)</f>
        <v>0</v>
      </c>
      <c r="P56" s="26">
        <f>IFERROR(VLOOKUP(B56,'UT Midžor'!$V$2:$X$11,3,FALSE),0)</f>
        <v>0</v>
      </c>
      <c r="Q56" s="26">
        <f>IFERROR(VLOOKUP(B56,'UT Kopren'!$V$2:$X$7,3,FALSE),0)</f>
        <v>0</v>
      </c>
      <c r="R56" s="26">
        <f>IFERROR(VLOOKUP(B56,'UT Dupljak'!$V$2:$X$13,3,FALSE),0)</f>
        <v>0</v>
      </c>
    </row>
    <row r="57" spans="1:18" hidden="1" x14ac:dyDescent="0.2">
      <c r="A57" s="39">
        <v>56</v>
      </c>
      <c r="B57" s="32" t="s">
        <v>1145</v>
      </c>
      <c r="C57" s="1" t="s">
        <v>181</v>
      </c>
      <c r="D57" s="1" t="s">
        <v>395</v>
      </c>
      <c r="E57" s="37">
        <f>SUM(F57:I57)</f>
        <v>0</v>
      </c>
      <c r="F57">
        <f>IFERROR(VLOOKUP(B57,Jahorina!$Q$2:$S$28,3,FALSE),0)</f>
        <v>0</v>
      </c>
      <c r="G57">
        <f>IFERROR(VLOOKUP(B57,Tornik!$U$2:$W$21,3,FALSE),0)</f>
        <v>0</v>
      </c>
      <c r="H57">
        <f>SUM(P57:R57)</f>
        <v>0</v>
      </c>
      <c r="I57">
        <f>IFERROR(VLOOKUP(B57,Durmitor!$Q$2:$S$8,3,FALSE),0)</f>
        <v>0</v>
      </c>
      <c r="P57" s="26">
        <f>IFERROR(VLOOKUP(B57,'UT Midžor'!$V$2:$X$11,3,FALSE),0)</f>
        <v>0</v>
      </c>
      <c r="Q57" s="26">
        <f>IFERROR(VLOOKUP(B57,'UT Kopren'!$V$2:$X$7,3,FALSE),0)</f>
        <v>0</v>
      </c>
      <c r="R57" s="26">
        <f>IFERROR(VLOOKUP(B57,'UT Dupljak'!$V$2:$X$13,3,FALSE),0)</f>
        <v>0</v>
      </c>
    </row>
    <row r="58" spans="1:18" hidden="1" x14ac:dyDescent="0.2">
      <c r="A58" s="39">
        <v>57</v>
      </c>
      <c r="B58" s="32" t="s">
        <v>1147</v>
      </c>
      <c r="C58" s="1" t="s">
        <v>181</v>
      </c>
      <c r="D58" s="1" t="s">
        <v>466</v>
      </c>
      <c r="E58" s="37">
        <f>SUM(F58:I58)</f>
        <v>0</v>
      </c>
      <c r="F58">
        <f>IFERROR(VLOOKUP(B58,Jahorina!$Q$2:$S$28,3,FALSE),0)</f>
        <v>0</v>
      </c>
      <c r="G58">
        <f>IFERROR(VLOOKUP(B58,Tornik!$U$2:$W$21,3,FALSE),0)</f>
        <v>0</v>
      </c>
      <c r="H58">
        <f>SUM(P58:R58)</f>
        <v>0</v>
      </c>
      <c r="I58">
        <f>IFERROR(VLOOKUP(B58,Durmitor!$Q$2:$S$8,3,FALSE),0)</f>
        <v>0</v>
      </c>
      <c r="P58" s="26">
        <f>IFERROR(VLOOKUP(B58,'UT Midžor'!$V$2:$X$11,3,FALSE),0)</f>
        <v>0</v>
      </c>
      <c r="Q58" s="26">
        <f>IFERROR(VLOOKUP(B58,'UT Kopren'!$V$2:$X$7,3,FALSE),0)</f>
        <v>0</v>
      </c>
      <c r="R58" s="26">
        <f>IFERROR(VLOOKUP(B58,'UT Dupljak'!$V$2:$X$13,3,FALSE),0)</f>
        <v>0</v>
      </c>
    </row>
    <row r="59" spans="1:18" x14ac:dyDescent="0.2">
      <c r="A59" s="39">
        <v>58</v>
      </c>
      <c r="B59" s="32" t="s">
        <v>1432</v>
      </c>
      <c r="C59" s="1" t="s">
        <v>181</v>
      </c>
      <c r="D59" s="1" t="s">
        <v>246</v>
      </c>
      <c r="E59" s="37">
        <f>SUM(F59:I59)</f>
        <v>0</v>
      </c>
      <c r="F59">
        <f>IFERROR(VLOOKUP(B59,Jahorina!$Q$2:$S$28,3,FALSE),0)</f>
        <v>0</v>
      </c>
      <c r="G59">
        <f>IFERROR(VLOOKUP(B59,Tornik!$U$2:$W$21,3,FALSE),0)</f>
        <v>0</v>
      </c>
      <c r="H59">
        <f>SUM(P59:R59)</f>
        <v>0</v>
      </c>
      <c r="I59">
        <f>IFERROR(VLOOKUP(B59,Durmitor!$Q$2:$S$8,3,FALSE),0)</f>
        <v>0</v>
      </c>
      <c r="P59" s="26">
        <f>IFERROR(VLOOKUP(B59,'UT Midžor'!$V$2:$X$11,3,FALSE),0)</f>
        <v>0</v>
      </c>
      <c r="Q59" s="26">
        <f>IFERROR(VLOOKUP(B59,'UT Kopren'!$V$2:$X$7,3,FALSE),0)</f>
        <v>0</v>
      </c>
      <c r="R59" s="26">
        <f>IFERROR(VLOOKUP(B59,'UT Dupljak'!$V$2:$X$13,3,FALSE),0)</f>
        <v>0</v>
      </c>
    </row>
    <row r="60" spans="1:18" x14ac:dyDescent="0.2">
      <c r="A60" s="39">
        <v>59</v>
      </c>
      <c r="B60" s="32" t="s">
        <v>1433</v>
      </c>
      <c r="C60" s="1" t="s">
        <v>181</v>
      </c>
      <c r="D60" s="1" t="s">
        <v>246</v>
      </c>
      <c r="E60" s="37">
        <f>SUM(F60:I60)</f>
        <v>0</v>
      </c>
      <c r="F60">
        <f>IFERROR(VLOOKUP(B60,Jahorina!$Q$2:$S$28,3,FALSE),0)</f>
        <v>0</v>
      </c>
      <c r="G60">
        <f>IFERROR(VLOOKUP(B60,Tornik!$U$2:$W$21,3,FALSE),0)</f>
        <v>0</v>
      </c>
      <c r="H60">
        <f>SUM(P60:R60)</f>
        <v>0</v>
      </c>
      <c r="I60">
        <f>IFERROR(VLOOKUP(B60,Durmitor!$Q$2:$S$8,3,FALSE),0)</f>
        <v>0</v>
      </c>
      <c r="P60" s="26">
        <f>IFERROR(VLOOKUP(B60,'UT Midžor'!$V$2:$X$11,3,FALSE),0)</f>
        <v>0</v>
      </c>
      <c r="Q60" s="26">
        <f>IFERROR(VLOOKUP(B60,'UT Kopren'!$V$2:$X$7,3,FALSE),0)</f>
        <v>0</v>
      </c>
      <c r="R60" s="26">
        <f>IFERROR(VLOOKUP(B60,'UT Dupljak'!$V$2:$X$13,3,FALSE),0)</f>
        <v>0</v>
      </c>
    </row>
    <row r="61" spans="1:18" hidden="1" x14ac:dyDescent="0.2">
      <c r="A61" s="39">
        <v>60</v>
      </c>
      <c r="B61" s="32" t="s">
        <v>1434</v>
      </c>
      <c r="C61" s="1" t="s">
        <v>181</v>
      </c>
      <c r="D61" s="1" t="s">
        <v>530</v>
      </c>
      <c r="E61" s="37">
        <f>SUM(F61:I61)</f>
        <v>0</v>
      </c>
      <c r="F61">
        <f>IFERROR(VLOOKUP(B61,Jahorina!$Q$2:$S$28,3,FALSE),0)</f>
        <v>0</v>
      </c>
      <c r="G61">
        <f>IFERROR(VLOOKUP(B61,Tornik!$U$2:$W$21,3,FALSE),0)</f>
        <v>0</v>
      </c>
      <c r="H61">
        <f>SUM(P61:R61)</f>
        <v>0</v>
      </c>
      <c r="I61">
        <f>IFERROR(VLOOKUP(B61,Durmitor!$Q$2:$S$8,3,FALSE),0)</f>
        <v>0</v>
      </c>
      <c r="P61" s="26">
        <f>IFERROR(VLOOKUP(B61,'UT Midžor'!$V$2:$X$11,3,FALSE),0)</f>
        <v>0</v>
      </c>
      <c r="Q61" s="26">
        <f>IFERROR(VLOOKUP(B61,'UT Kopren'!$V$2:$X$7,3,FALSE),0)</f>
        <v>0</v>
      </c>
      <c r="R61" s="26">
        <f>IFERROR(VLOOKUP(B61,'UT Dupljak'!$V$2:$X$13,3,FALSE),0)</f>
        <v>0</v>
      </c>
    </row>
    <row r="62" spans="1:18" hidden="1" x14ac:dyDescent="0.2">
      <c r="A62" s="39">
        <v>61</v>
      </c>
      <c r="B62" s="32" t="s">
        <v>1204</v>
      </c>
      <c r="C62" s="1" t="s">
        <v>181</v>
      </c>
      <c r="D62" s="1" t="s">
        <v>644</v>
      </c>
      <c r="E62" s="37">
        <f>SUM(F62:I62)</f>
        <v>0</v>
      </c>
      <c r="F62">
        <f>IFERROR(VLOOKUP(B62,Jahorina!$Q$2:$S$28,3,FALSE),0)</f>
        <v>0</v>
      </c>
      <c r="G62">
        <f>IFERROR(VLOOKUP(B62,Tornik!$U$2:$W$21,3,FALSE),0)</f>
        <v>0</v>
      </c>
      <c r="H62">
        <f>SUM(P62:R62)</f>
        <v>0</v>
      </c>
      <c r="I62">
        <f>IFERROR(VLOOKUP(B62,Durmitor!$Q$2:$S$8,3,FALSE),0)</f>
        <v>0</v>
      </c>
      <c r="P62" s="26">
        <f>IFERROR(VLOOKUP(B62,'UT Midžor'!$V$2:$X$11,3,FALSE),0)</f>
        <v>0</v>
      </c>
      <c r="Q62" s="26">
        <f>IFERROR(VLOOKUP(B62,'UT Kopren'!$V$2:$X$7,3,FALSE),0)</f>
        <v>0</v>
      </c>
      <c r="R62" s="26">
        <f>IFERROR(VLOOKUP(B62,'UT Dupljak'!$V$2:$X$13,3,FALSE),0)</f>
        <v>0</v>
      </c>
    </row>
    <row r="63" spans="1:18" hidden="1" x14ac:dyDescent="0.2">
      <c r="A63" s="39">
        <v>62</v>
      </c>
      <c r="B63" s="32" t="s">
        <v>1436</v>
      </c>
      <c r="C63" s="1" t="s">
        <v>181</v>
      </c>
      <c r="D63" s="1" t="s">
        <v>252</v>
      </c>
      <c r="E63" s="37">
        <f>SUM(F63:I63)</f>
        <v>0</v>
      </c>
      <c r="F63">
        <f>IFERROR(VLOOKUP(B63,Jahorina!$Q$2:$S$28,3,FALSE),0)</f>
        <v>0</v>
      </c>
      <c r="G63">
        <f>IFERROR(VLOOKUP(B63,Tornik!$U$2:$W$21,3,FALSE),0)</f>
        <v>0</v>
      </c>
      <c r="H63">
        <f>SUM(P63:R63)</f>
        <v>0</v>
      </c>
      <c r="I63">
        <f>IFERROR(VLOOKUP(B63,Durmitor!$Q$2:$S$8,3,FALSE),0)</f>
        <v>0</v>
      </c>
      <c r="P63" s="26">
        <f>IFERROR(VLOOKUP(B63,'UT Midžor'!$V$2:$X$11,3,FALSE),0)</f>
        <v>0</v>
      </c>
      <c r="Q63" s="26">
        <f>IFERROR(VLOOKUP(B63,'UT Kopren'!$V$2:$X$7,3,FALSE),0)</f>
        <v>0</v>
      </c>
      <c r="R63" s="26">
        <f>IFERROR(VLOOKUP(B63,'UT Dupljak'!$V$2:$X$13,3,FALSE),0)</f>
        <v>0</v>
      </c>
    </row>
    <row r="64" spans="1:18" x14ac:dyDescent="0.2">
      <c r="A64" s="39">
        <v>63</v>
      </c>
      <c r="B64" s="32" t="s">
        <v>1437</v>
      </c>
      <c r="C64" s="1" t="s">
        <v>181</v>
      </c>
      <c r="D64" s="1" t="s">
        <v>246</v>
      </c>
      <c r="E64" s="37">
        <f>SUM(F64:I64)</f>
        <v>0</v>
      </c>
      <c r="F64">
        <f>IFERROR(VLOOKUP(B64,Jahorina!$Q$2:$S$28,3,FALSE),0)</f>
        <v>0</v>
      </c>
      <c r="G64">
        <f>IFERROR(VLOOKUP(B64,Tornik!$U$2:$W$21,3,FALSE),0)</f>
        <v>0</v>
      </c>
      <c r="H64">
        <f>SUM(P64:R64)</f>
        <v>0</v>
      </c>
      <c r="I64">
        <f>IFERROR(VLOOKUP(B64,Durmitor!$Q$2:$S$8,3,FALSE),0)</f>
        <v>0</v>
      </c>
      <c r="P64" s="26">
        <f>IFERROR(VLOOKUP(B64,'UT Midžor'!$V$2:$X$11,3,FALSE),0)</f>
        <v>0</v>
      </c>
      <c r="Q64" s="26">
        <f>IFERROR(VLOOKUP(B64,'UT Kopren'!$V$2:$X$7,3,FALSE),0)</f>
        <v>0</v>
      </c>
      <c r="R64" s="26">
        <f>IFERROR(VLOOKUP(B64,'UT Dupljak'!$V$2:$X$13,3,FALSE),0)</f>
        <v>0</v>
      </c>
    </row>
    <row r="65" spans="1:18" x14ac:dyDescent="0.2">
      <c r="A65" s="39">
        <v>64</v>
      </c>
      <c r="B65" s="32" t="s">
        <v>1438</v>
      </c>
      <c r="C65" s="1" t="s">
        <v>181</v>
      </c>
      <c r="D65" s="1" t="s">
        <v>246</v>
      </c>
      <c r="E65" s="37">
        <f>SUM(F65:I65)</f>
        <v>0</v>
      </c>
      <c r="F65">
        <f>IFERROR(VLOOKUP(B65,Jahorina!$Q$2:$S$28,3,FALSE),0)</f>
        <v>0</v>
      </c>
      <c r="G65">
        <f>IFERROR(VLOOKUP(B65,Tornik!$U$2:$W$21,3,FALSE),0)</f>
        <v>0</v>
      </c>
      <c r="H65">
        <f>SUM(P65:R65)</f>
        <v>0</v>
      </c>
      <c r="I65">
        <f>IFERROR(VLOOKUP(B65,Durmitor!$Q$2:$S$8,3,FALSE),0)</f>
        <v>0</v>
      </c>
      <c r="P65" s="26">
        <f>IFERROR(VLOOKUP(B65,'UT Midžor'!$V$2:$X$11,3,FALSE),0)</f>
        <v>0</v>
      </c>
      <c r="Q65" s="26">
        <f>IFERROR(VLOOKUP(B65,'UT Kopren'!$V$2:$X$7,3,FALSE),0)</f>
        <v>0</v>
      </c>
      <c r="R65" s="26">
        <f>IFERROR(VLOOKUP(B65,'UT Dupljak'!$V$2:$X$13,3,FALSE),0)</f>
        <v>0</v>
      </c>
    </row>
    <row r="66" spans="1:18" x14ac:dyDescent="0.2">
      <c r="A66" s="39">
        <v>65</v>
      </c>
      <c r="B66" s="32" t="s">
        <v>1439</v>
      </c>
      <c r="C66" s="1" t="s">
        <v>181</v>
      </c>
      <c r="D66" s="1" t="s">
        <v>246</v>
      </c>
      <c r="E66" s="37">
        <f>SUM(F66:I66)</f>
        <v>0</v>
      </c>
      <c r="F66">
        <f>IFERROR(VLOOKUP(B66,Jahorina!$Q$2:$S$28,3,FALSE),0)</f>
        <v>0</v>
      </c>
      <c r="G66">
        <f>IFERROR(VLOOKUP(B66,Tornik!$U$2:$W$21,3,FALSE),0)</f>
        <v>0</v>
      </c>
      <c r="H66">
        <f>SUM(P66:R66)</f>
        <v>0</v>
      </c>
      <c r="I66">
        <f>IFERROR(VLOOKUP(B66,Durmitor!$Q$2:$S$8,3,FALSE),0)</f>
        <v>0</v>
      </c>
      <c r="P66" s="26">
        <f>IFERROR(VLOOKUP(B66,'UT Midžor'!$V$2:$X$11,3,FALSE),0)</f>
        <v>0</v>
      </c>
      <c r="Q66" s="26">
        <f>IFERROR(VLOOKUP(B66,'UT Kopren'!$V$2:$X$7,3,FALSE),0)</f>
        <v>0</v>
      </c>
      <c r="R66" s="26">
        <f>IFERROR(VLOOKUP(B66,'UT Dupljak'!$V$2:$X$13,3,FALSE),0)</f>
        <v>0</v>
      </c>
    </row>
    <row r="67" spans="1:18" x14ac:dyDescent="0.2">
      <c r="A67" s="39">
        <v>66</v>
      </c>
      <c r="B67" s="32" t="s">
        <v>1440</v>
      </c>
      <c r="C67" s="1" t="s">
        <v>181</v>
      </c>
      <c r="D67" s="1" t="s">
        <v>246</v>
      </c>
      <c r="E67" s="37">
        <f>SUM(F67:I67)</f>
        <v>0</v>
      </c>
      <c r="F67">
        <f>IFERROR(VLOOKUP(B67,Jahorina!$Q$2:$S$28,3,FALSE),0)</f>
        <v>0</v>
      </c>
      <c r="G67">
        <f>IFERROR(VLOOKUP(B67,Tornik!$U$2:$W$21,3,FALSE),0)</f>
        <v>0</v>
      </c>
      <c r="H67">
        <f>SUM(P67:R67)</f>
        <v>0</v>
      </c>
      <c r="I67">
        <f>IFERROR(VLOOKUP(B67,Durmitor!$Q$2:$S$8,3,FALSE),0)</f>
        <v>0</v>
      </c>
      <c r="P67" s="26">
        <f>IFERROR(VLOOKUP(B67,'UT Midžor'!$V$2:$X$11,3,FALSE),0)</f>
        <v>0</v>
      </c>
      <c r="Q67" s="26">
        <f>IFERROR(VLOOKUP(B67,'UT Kopren'!$V$2:$X$7,3,FALSE),0)</f>
        <v>0</v>
      </c>
      <c r="R67" s="26">
        <f>IFERROR(VLOOKUP(B67,'UT Dupljak'!$V$2:$X$13,3,FALSE),0)</f>
        <v>0</v>
      </c>
    </row>
    <row r="68" spans="1:18" x14ac:dyDescent="0.2">
      <c r="A68" s="39">
        <v>67</v>
      </c>
      <c r="B68" s="32" t="s">
        <v>1441</v>
      </c>
      <c r="C68" s="1" t="s">
        <v>181</v>
      </c>
      <c r="D68" s="1" t="s">
        <v>246</v>
      </c>
      <c r="E68" s="37">
        <f>SUM(F68:I68)</f>
        <v>0</v>
      </c>
      <c r="F68">
        <f>IFERROR(VLOOKUP(B68,Jahorina!$Q$2:$S$28,3,FALSE),0)</f>
        <v>0</v>
      </c>
      <c r="G68">
        <f>IFERROR(VLOOKUP(B68,Tornik!$U$2:$W$21,3,FALSE),0)</f>
        <v>0</v>
      </c>
      <c r="H68">
        <f>SUM(P68:R68)</f>
        <v>0</v>
      </c>
      <c r="I68">
        <f>IFERROR(VLOOKUP(B68,Durmitor!$Q$2:$S$8,3,FALSE),0)</f>
        <v>0</v>
      </c>
      <c r="P68" s="26">
        <f>IFERROR(VLOOKUP(B68,'UT Midžor'!$V$2:$X$11,3,FALSE),0)</f>
        <v>0</v>
      </c>
      <c r="Q68" s="26">
        <f>IFERROR(VLOOKUP(B68,'UT Kopren'!$V$2:$X$7,3,FALSE),0)</f>
        <v>0</v>
      </c>
      <c r="R68" s="26">
        <f>IFERROR(VLOOKUP(B68,'UT Dupljak'!$V$2:$X$13,3,FALSE),0)</f>
        <v>0</v>
      </c>
    </row>
    <row r="69" spans="1:18" x14ac:dyDescent="0.2">
      <c r="A69" s="39">
        <v>68</v>
      </c>
      <c r="B69" s="32" t="s">
        <v>1442</v>
      </c>
      <c r="C69" s="1" t="s">
        <v>181</v>
      </c>
      <c r="D69" s="1" t="s">
        <v>246</v>
      </c>
      <c r="E69" s="37">
        <f>SUM(F69:I69)</f>
        <v>0</v>
      </c>
      <c r="F69">
        <f>IFERROR(VLOOKUP(B69,Jahorina!$Q$2:$S$28,3,FALSE),0)</f>
        <v>0</v>
      </c>
      <c r="G69">
        <f>IFERROR(VLOOKUP(B69,Tornik!$U$2:$W$21,3,FALSE),0)</f>
        <v>0</v>
      </c>
      <c r="H69">
        <f>SUM(P69:R69)</f>
        <v>0</v>
      </c>
      <c r="I69">
        <f>IFERROR(VLOOKUP(B69,Durmitor!$Q$2:$S$8,3,FALSE),0)</f>
        <v>0</v>
      </c>
      <c r="P69" s="26">
        <f>IFERROR(VLOOKUP(B69,'UT Midžor'!$V$2:$X$11,3,FALSE),0)</f>
        <v>0</v>
      </c>
      <c r="Q69" s="26">
        <f>IFERROR(VLOOKUP(B69,'UT Kopren'!$V$2:$X$7,3,FALSE),0)</f>
        <v>0</v>
      </c>
      <c r="R69" s="26">
        <f>IFERROR(VLOOKUP(B69,'UT Dupljak'!$V$2:$X$13,3,FALSE),0)</f>
        <v>0</v>
      </c>
    </row>
    <row r="70" spans="1:18" hidden="1" x14ac:dyDescent="0.2">
      <c r="A70" s="39">
        <v>69</v>
      </c>
      <c r="B70" s="32" t="s">
        <v>1328</v>
      </c>
      <c r="C70" s="1" t="s">
        <v>181</v>
      </c>
      <c r="D70" s="7" t="s">
        <v>540</v>
      </c>
      <c r="E70" s="37">
        <f>SUM(F70:I70)</f>
        <v>0</v>
      </c>
      <c r="F70">
        <f>IFERROR(VLOOKUP(B70,Jahorina!$Q$2:$S$28,3,FALSE),0)</f>
        <v>0</v>
      </c>
      <c r="G70">
        <f>IFERROR(VLOOKUP(B70,Tornik!$U$2:$W$21,3,FALSE),0)</f>
        <v>0</v>
      </c>
      <c r="H70">
        <f>SUM(P70:R70)</f>
        <v>0</v>
      </c>
      <c r="I70">
        <f>IFERROR(VLOOKUP(B70,Durmitor!$Q$2:$S$8,3,FALSE),0)</f>
        <v>0</v>
      </c>
      <c r="P70" s="26">
        <f>IFERROR(VLOOKUP(B70,'UT Midžor'!$V$2:$X$11,3,FALSE),0)</f>
        <v>0</v>
      </c>
      <c r="Q70" s="26">
        <f>IFERROR(VLOOKUP(B70,'UT Kopren'!$V$2:$X$7,3,FALSE),0)</f>
        <v>0</v>
      </c>
      <c r="R70" s="26">
        <f>IFERROR(VLOOKUP(B70,'UT Dupljak'!$V$2:$X$13,3,FALSE),0)</f>
        <v>0</v>
      </c>
    </row>
    <row r="71" spans="1:18" hidden="1" x14ac:dyDescent="0.2">
      <c r="A71" s="39">
        <v>70</v>
      </c>
      <c r="B71" s="32" t="s">
        <v>1445</v>
      </c>
      <c r="C71" s="1" t="s">
        <v>181</v>
      </c>
      <c r="D71" s="7" t="s">
        <v>254</v>
      </c>
      <c r="E71" s="37">
        <f>SUM(F71:I71)</f>
        <v>0</v>
      </c>
      <c r="F71">
        <f>IFERROR(VLOOKUP(B71,Jahorina!$Q$2:$S$28,3,FALSE),0)</f>
        <v>0</v>
      </c>
      <c r="G71">
        <f>IFERROR(VLOOKUP(B71,Tornik!$U$2:$W$21,3,FALSE),0)</f>
        <v>0</v>
      </c>
      <c r="H71">
        <f>SUM(P71:R71)</f>
        <v>0</v>
      </c>
      <c r="I71">
        <f>IFERROR(VLOOKUP(B71,Durmitor!$Q$2:$S$8,3,FALSE),0)</f>
        <v>0</v>
      </c>
      <c r="P71" s="26">
        <f>IFERROR(VLOOKUP(B71,'UT Midžor'!$V$2:$X$11,3,FALSE),0)</f>
        <v>0</v>
      </c>
      <c r="Q71" s="26">
        <f>IFERROR(VLOOKUP(B71,'UT Kopren'!$V$2:$X$7,3,FALSE),0)</f>
        <v>0</v>
      </c>
      <c r="R71" s="26">
        <f>IFERROR(VLOOKUP(B71,'UT Dupljak'!$V$2:$X$13,3,FALSE),0)</f>
        <v>0</v>
      </c>
    </row>
    <row r="72" spans="1:18" x14ac:dyDescent="0.2">
      <c r="A72" s="39">
        <v>71</v>
      </c>
      <c r="B72" s="32" t="s">
        <v>1446</v>
      </c>
      <c r="C72" s="1" t="s">
        <v>181</v>
      </c>
      <c r="D72" s="7" t="s">
        <v>246</v>
      </c>
      <c r="E72" s="37">
        <f>SUM(F72:I72)</f>
        <v>0</v>
      </c>
      <c r="F72">
        <f>IFERROR(VLOOKUP(B72,Jahorina!$Q$2:$S$28,3,FALSE),0)</f>
        <v>0</v>
      </c>
      <c r="G72">
        <f>IFERROR(VLOOKUP(B72,Tornik!$U$2:$W$21,3,FALSE),0)</f>
        <v>0</v>
      </c>
      <c r="H72">
        <f>SUM(P72:R72)</f>
        <v>0</v>
      </c>
      <c r="I72">
        <f>IFERROR(VLOOKUP(B72,Durmitor!$Q$2:$S$8,3,FALSE),0)</f>
        <v>0</v>
      </c>
      <c r="P72" s="26">
        <f>IFERROR(VLOOKUP(B72,'UT Midžor'!$V$2:$X$11,3,FALSE),0)</f>
        <v>0</v>
      </c>
      <c r="Q72" s="26">
        <f>IFERROR(VLOOKUP(B72,'UT Kopren'!$V$2:$X$7,3,FALSE),0)</f>
        <v>0</v>
      </c>
      <c r="R72" s="26">
        <f>IFERROR(VLOOKUP(B72,'UT Dupljak'!$V$2:$X$13,3,FALSE),0)</f>
        <v>0</v>
      </c>
    </row>
    <row r="73" spans="1:18" x14ac:dyDescent="0.2">
      <c r="A73" s="39">
        <v>72</v>
      </c>
      <c r="B73" s="29" t="s">
        <v>1447</v>
      </c>
      <c r="C73" s="1" t="s">
        <v>181</v>
      </c>
      <c r="D73" s="7" t="s">
        <v>246</v>
      </c>
      <c r="E73" s="37">
        <f>SUM(F73:I73)</f>
        <v>0</v>
      </c>
      <c r="F73">
        <f>IFERROR(VLOOKUP(B73,Jahorina!$Q$2:$S$28,3,FALSE),0)</f>
        <v>0</v>
      </c>
      <c r="G73">
        <f>IFERROR(VLOOKUP(B73,Tornik!$U$2:$W$21,3,FALSE),0)</f>
        <v>0</v>
      </c>
      <c r="H73">
        <f>SUM(P73:R73)</f>
        <v>0</v>
      </c>
      <c r="I73">
        <f>IFERROR(VLOOKUP(B73,Durmitor!$Q$2:$S$8,3,FALSE),0)</f>
        <v>0</v>
      </c>
      <c r="P73" s="26">
        <f>IFERROR(VLOOKUP(B73,'UT Midžor'!$V$2:$X$11,3,FALSE),0)</f>
        <v>0</v>
      </c>
      <c r="Q73" s="26">
        <f>IFERROR(VLOOKUP(B73,'UT Kopren'!$V$2:$X$7,3,FALSE),0)</f>
        <v>0</v>
      </c>
      <c r="R73" s="26">
        <f>IFERROR(VLOOKUP(B73,'UT Dupljak'!$V$2:$X$13,3,FALSE),0)</f>
        <v>0</v>
      </c>
    </row>
    <row r="74" spans="1:18" x14ac:dyDescent="0.2">
      <c r="A74" s="39">
        <v>73</v>
      </c>
      <c r="B74" s="32" t="s">
        <v>1448</v>
      </c>
      <c r="C74" s="1" t="s">
        <v>181</v>
      </c>
      <c r="D74" s="7" t="s">
        <v>246</v>
      </c>
      <c r="E74" s="37">
        <f>SUM(F74:I74)</f>
        <v>0</v>
      </c>
      <c r="F74">
        <f>IFERROR(VLOOKUP(B74,Jahorina!$Q$2:$S$28,3,FALSE),0)</f>
        <v>0</v>
      </c>
      <c r="G74">
        <f>IFERROR(VLOOKUP(B74,Tornik!$U$2:$W$21,3,FALSE),0)</f>
        <v>0</v>
      </c>
      <c r="H74">
        <f>SUM(P74:R74)</f>
        <v>0</v>
      </c>
      <c r="I74">
        <f>IFERROR(VLOOKUP(B74,Durmitor!$Q$2:$S$8,3,FALSE),0)</f>
        <v>0</v>
      </c>
      <c r="P74" s="26">
        <f>IFERROR(VLOOKUP(B74,'UT Midžor'!$V$2:$X$11,3,FALSE),0)</f>
        <v>0</v>
      </c>
      <c r="Q74" s="26">
        <f>IFERROR(VLOOKUP(B74,'UT Kopren'!$V$2:$X$7,3,FALSE),0)</f>
        <v>0</v>
      </c>
      <c r="R74" s="26">
        <f>IFERROR(VLOOKUP(B74,'UT Dupljak'!$V$2:$X$13,3,FALSE),0)</f>
        <v>0</v>
      </c>
    </row>
    <row r="75" spans="1:18" hidden="1" x14ac:dyDescent="0.2">
      <c r="A75" s="39">
        <v>74</v>
      </c>
      <c r="B75" s="32" t="s">
        <v>1449</v>
      </c>
      <c r="C75" s="1" t="s">
        <v>181</v>
      </c>
      <c r="D75" s="7" t="s">
        <v>254</v>
      </c>
      <c r="E75" s="37">
        <f>SUM(F75:I75)</f>
        <v>0</v>
      </c>
      <c r="F75">
        <f>IFERROR(VLOOKUP(B75,Jahorina!$Q$2:$S$28,3,FALSE),0)</f>
        <v>0</v>
      </c>
      <c r="G75">
        <f>IFERROR(VLOOKUP(B75,Tornik!$U$2:$W$21,3,FALSE),0)</f>
        <v>0</v>
      </c>
      <c r="H75">
        <f>SUM(P75:R75)</f>
        <v>0</v>
      </c>
      <c r="I75">
        <f>IFERROR(VLOOKUP(B75,Durmitor!$Q$2:$S$8,3,FALSE),0)</f>
        <v>0</v>
      </c>
      <c r="P75" s="26">
        <f>IFERROR(VLOOKUP(B75,'UT Midžor'!$V$2:$X$11,3,FALSE),0)</f>
        <v>0</v>
      </c>
      <c r="Q75" s="26">
        <f>IFERROR(VLOOKUP(B75,'UT Kopren'!$V$2:$X$7,3,FALSE),0)</f>
        <v>0</v>
      </c>
      <c r="R75" s="26">
        <f>IFERROR(VLOOKUP(B75,'UT Dupljak'!$V$2:$X$13,3,FALSE),0)</f>
        <v>0</v>
      </c>
    </row>
    <row r="76" spans="1:18" x14ac:dyDescent="0.2">
      <c r="A76" s="39">
        <v>75</v>
      </c>
      <c r="B76" s="32" t="s">
        <v>1450</v>
      </c>
      <c r="C76" s="1" t="s">
        <v>181</v>
      </c>
      <c r="D76" s="7" t="s">
        <v>246</v>
      </c>
      <c r="E76" s="37">
        <f>SUM(F76:I76)</f>
        <v>0</v>
      </c>
      <c r="F76">
        <f>IFERROR(VLOOKUP(B76,Jahorina!$Q$2:$S$28,3,FALSE),0)</f>
        <v>0</v>
      </c>
      <c r="G76">
        <f>IFERROR(VLOOKUP(B76,Tornik!$U$2:$W$21,3,FALSE),0)</f>
        <v>0</v>
      </c>
      <c r="H76">
        <f>SUM(P76:R76)</f>
        <v>0</v>
      </c>
      <c r="I76">
        <f>IFERROR(VLOOKUP(B76,Durmitor!$Q$2:$S$8,3,FALSE),0)</f>
        <v>0</v>
      </c>
      <c r="P76" s="26">
        <f>IFERROR(VLOOKUP(B76,'UT Midžor'!$V$2:$X$11,3,FALSE),0)</f>
        <v>0</v>
      </c>
      <c r="Q76" s="26">
        <f>IFERROR(VLOOKUP(B76,'UT Kopren'!$V$2:$X$7,3,FALSE),0)</f>
        <v>0</v>
      </c>
      <c r="R76" s="26">
        <f>IFERROR(VLOOKUP(B76,'UT Dupljak'!$V$2:$X$13,3,FALSE),0)</f>
        <v>0</v>
      </c>
    </row>
    <row r="77" spans="1:18" hidden="1" x14ac:dyDescent="0.2">
      <c r="A77" s="39">
        <v>76</v>
      </c>
      <c r="B77" s="32" t="s">
        <v>1204</v>
      </c>
      <c r="C77" s="1" t="s">
        <v>181</v>
      </c>
      <c r="D77" s="7" t="s">
        <v>582</v>
      </c>
      <c r="E77" s="37">
        <f>SUM(F77:I77)</f>
        <v>0</v>
      </c>
      <c r="F77">
        <f>IFERROR(VLOOKUP(B77,Jahorina!$Q$2:$S$28,3,FALSE),0)</f>
        <v>0</v>
      </c>
      <c r="G77">
        <f>IFERROR(VLOOKUP(B77,Tornik!$U$2:$W$21,3,FALSE),0)</f>
        <v>0</v>
      </c>
      <c r="H77">
        <f>SUM(P77:R77)</f>
        <v>0</v>
      </c>
      <c r="I77">
        <f>IFERROR(VLOOKUP(B77,Durmitor!$Q$2:$S$8,3,FALSE),0)</f>
        <v>0</v>
      </c>
      <c r="P77" s="26">
        <f>IFERROR(VLOOKUP(B77,'UT Midžor'!$V$2:$X$11,3,FALSE),0)</f>
        <v>0</v>
      </c>
      <c r="Q77" s="26">
        <f>IFERROR(VLOOKUP(B77,'UT Kopren'!$V$2:$X$7,3,FALSE),0)</f>
        <v>0</v>
      </c>
      <c r="R77" s="26">
        <f>IFERROR(VLOOKUP(B77,'UT Dupljak'!$V$2:$X$13,3,FALSE),0)</f>
        <v>0</v>
      </c>
    </row>
    <row r="78" spans="1:18" x14ac:dyDescent="0.2">
      <c r="A78" s="39">
        <v>77</v>
      </c>
      <c r="B78" s="33" t="s">
        <v>1455</v>
      </c>
      <c r="C78" s="14" t="s">
        <v>181</v>
      </c>
      <c r="D78" s="14" t="s">
        <v>246</v>
      </c>
      <c r="E78" s="37">
        <f>SUM(F78:I78)</f>
        <v>0</v>
      </c>
      <c r="F78">
        <f>IFERROR(VLOOKUP(B78,Jahorina!$Q$2:$S$28,3,FALSE),0)</f>
        <v>0</v>
      </c>
      <c r="G78">
        <f>IFERROR(VLOOKUP(B78,Tornik!$U$2:$W$21,3,FALSE),0)</f>
        <v>0</v>
      </c>
      <c r="H78">
        <f>SUM(P78:R78)</f>
        <v>0</v>
      </c>
      <c r="I78">
        <f>IFERROR(VLOOKUP(B78,Durmitor!$Q$2:$S$8,3,FALSE),0)</f>
        <v>0</v>
      </c>
      <c r="P78" s="26">
        <f>IFERROR(VLOOKUP(B78,'UT Midžor'!$V$2:$X$11,3,FALSE),0)</f>
        <v>0</v>
      </c>
      <c r="Q78" s="26">
        <f>IFERROR(VLOOKUP(B78,'UT Kopren'!$V$2:$X$7,3,FALSE),0)</f>
        <v>0</v>
      </c>
      <c r="R78" s="26">
        <f>IFERROR(VLOOKUP(B78,'UT Dupljak'!$V$2:$X$13,3,FALSE),0)</f>
        <v>0</v>
      </c>
    </row>
    <row r="79" spans="1:18" x14ac:dyDescent="0.2">
      <c r="A79" s="39">
        <v>78</v>
      </c>
      <c r="B79" s="33" t="s">
        <v>1461</v>
      </c>
      <c r="C79" s="14" t="s">
        <v>181</v>
      </c>
      <c r="D79" s="14" t="s">
        <v>246</v>
      </c>
      <c r="E79" s="37">
        <f>SUM(F79:I79)</f>
        <v>0</v>
      </c>
      <c r="F79">
        <f>IFERROR(VLOOKUP(B79,Jahorina!$Q$2:$S$28,3,FALSE),0)</f>
        <v>0</v>
      </c>
      <c r="G79">
        <f>IFERROR(VLOOKUP(B79,Tornik!$U$2:$W$21,3,FALSE),0)</f>
        <v>0</v>
      </c>
      <c r="H79">
        <f>SUM(P79:R79)</f>
        <v>0</v>
      </c>
      <c r="I79">
        <f>IFERROR(VLOOKUP(B79,Durmitor!$Q$2:$S$8,3,FALSE),0)</f>
        <v>0</v>
      </c>
      <c r="P79" s="26">
        <f>IFERROR(VLOOKUP(B79,'UT Midžor'!$V$2:$X$11,3,FALSE),0)</f>
        <v>0</v>
      </c>
      <c r="Q79" s="26">
        <f>IFERROR(VLOOKUP(B79,'UT Kopren'!$V$2:$X$7,3,FALSE),0)</f>
        <v>0</v>
      </c>
      <c r="R79" s="26">
        <f>IFERROR(VLOOKUP(B79,'UT Dupljak'!$V$2:$X$13,3,FALSE),0)</f>
        <v>0</v>
      </c>
    </row>
    <row r="80" spans="1:18" x14ac:dyDescent="0.2">
      <c r="A80" s="39">
        <v>79</v>
      </c>
      <c r="B80" s="30" t="s">
        <v>1462</v>
      </c>
      <c r="C80" s="14" t="s">
        <v>181</v>
      </c>
      <c r="D80" s="14" t="s">
        <v>246</v>
      </c>
      <c r="E80" s="37">
        <f>SUM(F80:I80)</f>
        <v>0</v>
      </c>
      <c r="F80">
        <f>IFERROR(VLOOKUP(B80,Jahorina!$Q$2:$S$28,3,FALSE),0)</f>
        <v>0</v>
      </c>
      <c r="G80">
        <f>IFERROR(VLOOKUP(B80,Tornik!$U$2:$W$21,3,FALSE),0)</f>
        <v>0</v>
      </c>
      <c r="H80">
        <f>SUM(P80:R80)</f>
        <v>0</v>
      </c>
      <c r="I80">
        <f>IFERROR(VLOOKUP(B80,Durmitor!$Q$2:$S$8,3,FALSE),0)</f>
        <v>0</v>
      </c>
      <c r="P80" s="26">
        <f>IFERROR(VLOOKUP(B80,'UT Midžor'!$V$2:$X$11,3,FALSE),0)</f>
        <v>0</v>
      </c>
      <c r="Q80" s="26">
        <f>IFERROR(VLOOKUP(B80,'UT Kopren'!$V$2:$X$7,3,FALSE),0)</f>
        <v>0</v>
      </c>
      <c r="R80" s="26">
        <f>IFERROR(VLOOKUP(B80,'UT Dupljak'!$V$2:$X$13,3,FALSE),0)</f>
        <v>0</v>
      </c>
    </row>
    <row r="81" spans="1:18" x14ac:dyDescent="0.2">
      <c r="A81" s="39">
        <v>80</v>
      </c>
      <c r="B81" s="33" t="s">
        <v>1615</v>
      </c>
      <c r="C81" s="14" t="s">
        <v>181</v>
      </c>
      <c r="D81" s="14" t="s">
        <v>378</v>
      </c>
      <c r="E81" s="37">
        <f>SUM(F81:I81)</f>
        <v>0</v>
      </c>
      <c r="F81">
        <f>IFERROR(VLOOKUP(B81,Jahorina!$Q$2:$S$28,3,FALSE),0)</f>
        <v>0</v>
      </c>
      <c r="G81">
        <f>IFERROR(VLOOKUP(B81,Tornik!$U$2:$W$21,3,FALSE),0)</f>
        <v>0</v>
      </c>
      <c r="H81">
        <f>SUM(P81:R81)</f>
        <v>0</v>
      </c>
      <c r="I81">
        <f>IFERROR(VLOOKUP(B81,Durmitor!$Q$2:$S$8,3,FALSE),0)</f>
        <v>0</v>
      </c>
      <c r="P81" s="26">
        <f>IFERROR(VLOOKUP(B81,'UT Midžor'!$V$2:$X$11,3,FALSE),0)</f>
        <v>0</v>
      </c>
      <c r="Q81" s="26">
        <f>IFERROR(VLOOKUP(B81,'UT Kopren'!$V$2:$X$7,3,FALSE),0)</f>
        <v>0</v>
      </c>
      <c r="R81" s="26">
        <f>IFERROR(VLOOKUP(B81,'UT Dupljak'!$V$2:$X$13,3,FALSE),0)</f>
        <v>0</v>
      </c>
    </row>
    <row r="82" spans="1:18" x14ac:dyDescent="0.2">
      <c r="A82" s="39">
        <v>81</v>
      </c>
      <c r="B82" s="33" t="s">
        <v>1487</v>
      </c>
      <c r="C82" s="14" t="s">
        <v>181</v>
      </c>
      <c r="D82" s="14" t="s">
        <v>246</v>
      </c>
      <c r="E82" s="37">
        <f>SUM(F82:I82)</f>
        <v>0</v>
      </c>
      <c r="F82">
        <f>IFERROR(VLOOKUP(B82,Jahorina!$Q$2:$S$28,3,FALSE),0)</f>
        <v>0</v>
      </c>
      <c r="G82">
        <f>IFERROR(VLOOKUP(B82,Tornik!$U$2:$W$21,3,FALSE),0)</f>
        <v>0</v>
      </c>
      <c r="H82">
        <f>SUM(P82:R82)</f>
        <v>0</v>
      </c>
      <c r="I82">
        <f>IFERROR(VLOOKUP(B82,Durmitor!$Q$2:$S$8,3,FALSE),0)</f>
        <v>0</v>
      </c>
      <c r="P82" s="26">
        <f>IFERROR(VLOOKUP(B82,'UT Midžor'!$V$2:$X$11,3,FALSE),0)</f>
        <v>0</v>
      </c>
      <c r="Q82" s="26">
        <f>IFERROR(VLOOKUP(B82,'UT Kopren'!$V$2:$X$7,3,FALSE),0)</f>
        <v>0</v>
      </c>
      <c r="R82" s="26">
        <f>IFERROR(VLOOKUP(B82,'UT Dupljak'!$V$2:$X$13,3,FALSE),0)</f>
        <v>0</v>
      </c>
    </row>
    <row r="83" spans="1:18" x14ac:dyDescent="0.2">
      <c r="A83" s="39">
        <v>82</v>
      </c>
      <c r="B83" s="33" t="s">
        <v>1492</v>
      </c>
      <c r="C83" s="14" t="s">
        <v>181</v>
      </c>
      <c r="D83" s="14" t="s">
        <v>246</v>
      </c>
      <c r="E83" s="37">
        <f>SUM(F83:I83)</f>
        <v>0</v>
      </c>
      <c r="F83">
        <f>IFERROR(VLOOKUP(B83,Jahorina!$Q$2:$S$28,3,FALSE),0)</f>
        <v>0</v>
      </c>
      <c r="G83">
        <f>IFERROR(VLOOKUP(B83,Tornik!$U$2:$W$21,3,FALSE),0)</f>
        <v>0</v>
      </c>
      <c r="H83">
        <f>SUM(P83:R83)</f>
        <v>0</v>
      </c>
      <c r="I83">
        <f>IFERROR(VLOOKUP(B83,Durmitor!$Q$2:$S$8,3,FALSE),0)</f>
        <v>0</v>
      </c>
      <c r="P83" s="26">
        <f>IFERROR(VLOOKUP(B83,'UT Midžor'!$V$2:$X$11,3,FALSE),0)</f>
        <v>0</v>
      </c>
      <c r="Q83" s="26">
        <f>IFERROR(VLOOKUP(B83,'UT Kopren'!$V$2:$X$7,3,FALSE),0)</f>
        <v>0</v>
      </c>
      <c r="R83" s="26">
        <f>IFERROR(VLOOKUP(B83,'UT Dupljak'!$V$2:$X$13,3,FALSE),0)</f>
        <v>0</v>
      </c>
    </row>
    <row r="84" spans="1:18" x14ac:dyDescent="0.2">
      <c r="A84" s="39">
        <v>83</v>
      </c>
      <c r="B84" s="33" t="s">
        <v>1502</v>
      </c>
      <c r="C84" s="14" t="s">
        <v>181</v>
      </c>
      <c r="D84" s="14" t="s">
        <v>246</v>
      </c>
      <c r="E84" s="37">
        <f>SUM(F84:I84)</f>
        <v>0</v>
      </c>
      <c r="F84">
        <f>IFERROR(VLOOKUP(B84,Jahorina!$Q$2:$S$28,3,FALSE),0)</f>
        <v>0</v>
      </c>
      <c r="G84">
        <f>IFERROR(VLOOKUP(B84,Tornik!$U$2:$W$21,3,FALSE),0)</f>
        <v>0</v>
      </c>
      <c r="H84">
        <f>SUM(P84:R84)</f>
        <v>0</v>
      </c>
      <c r="I84">
        <f>IFERROR(VLOOKUP(B84,Durmitor!$Q$2:$S$8,3,FALSE),0)</f>
        <v>0</v>
      </c>
      <c r="P84" s="26">
        <f>IFERROR(VLOOKUP(B84,'UT Midžor'!$V$2:$X$11,3,FALSE),0)</f>
        <v>0</v>
      </c>
      <c r="Q84" s="26">
        <f>IFERROR(VLOOKUP(B84,'UT Kopren'!$V$2:$X$7,3,FALSE),0)</f>
        <v>0</v>
      </c>
      <c r="R84" s="26">
        <f>IFERROR(VLOOKUP(B84,'UT Dupljak'!$V$2:$X$13,3,FALSE),0)</f>
        <v>0</v>
      </c>
    </row>
    <row r="85" spans="1:18" x14ac:dyDescent="0.2">
      <c r="B85" s="32"/>
      <c r="C85" s="1"/>
      <c r="D85" s="1"/>
    </row>
    <row r="86" spans="1:18" x14ac:dyDescent="0.2">
      <c r="B86" s="32"/>
      <c r="C86" s="1"/>
      <c r="D86" s="1"/>
    </row>
    <row r="87" spans="1:18" x14ac:dyDescent="0.2">
      <c r="B87" s="32"/>
      <c r="C87" s="1"/>
      <c r="D87" s="1"/>
    </row>
    <row r="88" spans="1:18" x14ac:dyDescent="0.2">
      <c r="B88" s="32"/>
      <c r="C88" s="1"/>
      <c r="D88" s="1"/>
    </row>
    <row r="89" spans="1:18" x14ac:dyDescent="0.2">
      <c r="B89" s="32"/>
      <c r="C89" s="1"/>
      <c r="D89" s="1"/>
    </row>
    <row r="90" spans="1:18" x14ac:dyDescent="0.2">
      <c r="B90" s="32"/>
      <c r="C90" s="1"/>
      <c r="D90" s="1"/>
    </row>
    <row r="91" spans="1:18" x14ac:dyDescent="0.2">
      <c r="B91" s="32"/>
      <c r="C91" s="1"/>
      <c r="D91" s="1"/>
    </row>
    <row r="92" spans="1:18" x14ac:dyDescent="0.2">
      <c r="B92" s="32"/>
      <c r="C92" s="1"/>
      <c r="D92" s="1"/>
    </row>
    <row r="93" spans="1:18" x14ac:dyDescent="0.2">
      <c r="B93" s="32"/>
      <c r="C93" s="1"/>
      <c r="D93" s="1"/>
    </row>
    <row r="94" spans="1:18" x14ac:dyDescent="0.2">
      <c r="B94" s="32"/>
      <c r="C94" s="1"/>
      <c r="D94" s="1"/>
    </row>
    <row r="95" spans="1:18" x14ac:dyDescent="0.2">
      <c r="B95" s="32"/>
      <c r="C95" s="1"/>
      <c r="D95" s="1"/>
    </row>
    <row r="96" spans="1:18" x14ac:dyDescent="0.2">
      <c r="B96" s="32"/>
      <c r="C96" s="1"/>
      <c r="D96" s="1"/>
    </row>
    <row r="97" spans="2:4" x14ac:dyDescent="0.2">
      <c r="B97" s="32"/>
      <c r="C97" s="1"/>
      <c r="D97" s="1"/>
    </row>
    <row r="98" spans="2:4" x14ac:dyDescent="0.2">
      <c r="B98" s="32"/>
      <c r="C98" s="1"/>
      <c r="D98" s="1"/>
    </row>
    <row r="99" spans="2:4" x14ac:dyDescent="0.2">
      <c r="B99" s="32"/>
      <c r="C99" s="1"/>
      <c r="D99" s="1"/>
    </row>
    <row r="100" spans="2:4" x14ac:dyDescent="0.2">
      <c r="B100" s="32"/>
      <c r="C100" s="1"/>
      <c r="D100" s="1"/>
    </row>
    <row r="101" spans="2:4" x14ac:dyDescent="0.2">
      <c r="B101" s="32"/>
      <c r="C101" s="1"/>
      <c r="D101" s="1"/>
    </row>
    <row r="102" spans="2:4" x14ac:dyDescent="0.2">
      <c r="B102" s="32"/>
      <c r="C102" s="1"/>
      <c r="D102" s="1"/>
    </row>
    <row r="103" spans="2:4" x14ac:dyDescent="0.2">
      <c r="B103" s="32"/>
      <c r="C103" s="1"/>
      <c r="D103" s="1"/>
    </row>
    <row r="104" spans="2:4" x14ac:dyDescent="0.2">
      <c r="B104" s="32"/>
      <c r="C104" s="1"/>
      <c r="D104" s="1"/>
    </row>
    <row r="105" spans="2:4" x14ac:dyDescent="0.2">
      <c r="B105" s="32"/>
      <c r="C105" s="1"/>
      <c r="D105" s="1"/>
    </row>
    <row r="106" spans="2:4" x14ac:dyDescent="0.2">
      <c r="B106" s="32"/>
      <c r="C106" s="1"/>
      <c r="D106" s="1"/>
    </row>
    <row r="107" spans="2:4" x14ac:dyDescent="0.2">
      <c r="B107" s="32"/>
      <c r="C107" s="1"/>
      <c r="D107" s="1"/>
    </row>
    <row r="108" spans="2:4" x14ac:dyDescent="0.2">
      <c r="B108" s="32"/>
      <c r="C108" s="1"/>
      <c r="D108" s="1"/>
    </row>
    <row r="109" spans="2:4" x14ac:dyDescent="0.2">
      <c r="B109" s="32"/>
      <c r="C109" s="1"/>
      <c r="D109" s="1"/>
    </row>
    <row r="110" spans="2:4" x14ac:dyDescent="0.2">
      <c r="B110" s="32"/>
      <c r="C110" s="1"/>
      <c r="D110" s="1"/>
    </row>
    <row r="111" spans="2:4" x14ac:dyDescent="0.2">
      <c r="B111" s="32"/>
      <c r="C111" s="1"/>
      <c r="D111" s="1"/>
    </row>
    <row r="112" spans="2:4" x14ac:dyDescent="0.2">
      <c r="B112" s="32"/>
      <c r="C112" s="1"/>
      <c r="D112" s="1"/>
    </row>
    <row r="113" spans="2:4" x14ac:dyDescent="0.2">
      <c r="B113" s="32"/>
      <c r="C113" s="1"/>
      <c r="D113" s="1"/>
    </row>
    <row r="114" spans="2:4" x14ac:dyDescent="0.2">
      <c r="B114" s="32"/>
      <c r="C114" s="1"/>
      <c r="D114" s="1"/>
    </row>
    <row r="115" spans="2:4" x14ac:dyDescent="0.2">
      <c r="B115" s="32"/>
      <c r="C115" s="1"/>
      <c r="D115" s="1"/>
    </row>
    <row r="116" spans="2:4" x14ac:dyDescent="0.2">
      <c r="B116" s="32"/>
      <c r="C116" s="1"/>
      <c r="D116" s="1"/>
    </row>
    <row r="117" spans="2:4" x14ac:dyDescent="0.2">
      <c r="B117" s="32"/>
      <c r="C117" s="1"/>
      <c r="D117" s="1"/>
    </row>
    <row r="118" spans="2:4" x14ac:dyDescent="0.2">
      <c r="B118" s="32"/>
      <c r="C118" s="1"/>
      <c r="D118" s="1"/>
    </row>
    <row r="119" spans="2:4" x14ac:dyDescent="0.2">
      <c r="B119" s="32"/>
      <c r="C119" s="1"/>
      <c r="D119" s="1"/>
    </row>
    <row r="120" spans="2:4" x14ac:dyDescent="0.2">
      <c r="B120" s="32"/>
      <c r="C120" s="1"/>
      <c r="D120" s="1"/>
    </row>
    <row r="121" spans="2:4" x14ac:dyDescent="0.2">
      <c r="B121" s="32"/>
      <c r="C121" s="1"/>
      <c r="D121" s="1"/>
    </row>
    <row r="122" spans="2:4" x14ac:dyDescent="0.2">
      <c r="B122" s="32"/>
      <c r="C122" s="1"/>
      <c r="D122" s="1"/>
    </row>
    <row r="123" spans="2:4" x14ac:dyDescent="0.2">
      <c r="B123" s="32"/>
      <c r="C123" s="1"/>
      <c r="D123" s="1"/>
    </row>
    <row r="124" spans="2:4" x14ac:dyDescent="0.2">
      <c r="B124" s="32"/>
      <c r="C124" s="1"/>
      <c r="D124" s="1"/>
    </row>
    <row r="125" spans="2:4" x14ac:dyDescent="0.2">
      <c r="B125" s="32"/>
      <c r="C125" s="1"/>
      <c r="D125" s="1"/>
    </row>
    <row r="126" spans="2:4" x14ac:dyDescent="0.2">
      <c r="B126" s="32"/>
      <c r="C126" s="1"/>
      <c r="D126" s="1"/>
    </row>
    <row r="127" spans="2:4" x14ac:dyDescent="0.2">
      <c r="B127" s="32"/>
      <c r="C127" s="1"/>
      <c r="D127" s="1"/>
    </row>
    <row r="128" spans="2:4" x14ac:dyDescent="0.2">
      <c r="B128" s="32"/>
      <c r="C128" s="1"/>
      <c r="D128" s="1"/>
    </row>
    <row r="129" spans="2:4" x14ac:dyDescent="0.2">
      <c r="B129" s="32"/>
      <c r="C129" s="1"/>
      <c r="D129" s="1"/>
    </row>
    <row r="130" spans="2:4" x14ac:dyDescent="0.2">
      <c r="B130" s="32"/>
      <c r="C130" s="1"/>
      <c r="D130" s="1"/>
    </row>
    <row r="131" spans="2:4" x14ac:dyDescent="0.2">
      <c r="B131" s="32"/>
      <c r="C131" s="1"/>
      <c r="D131" s="1"/>
    </row>
    <row r="132" spans="2:4" x14ac:dyDescent="0.2">
      <c r="B132" s="32"/>
      <c r="C132" s="1"/>
      <c r="D132" s="1"/>
    </row>
    <row r="133" spans="2:4" x14ac:dyDescent="0.2">
      <c r="B133" s="32"/>
      <c r="C133" s="1"/>
      <c r="D133" s="1"/>
    </row>
    <row r="134" spans="2:4" x14ac:dyDescent="0.2">
      <c r="B134" s="32"/>
      <c r="C134" s="1"/>
      <c r="D134" s="1"/>
    </row>
    <row r="135" spans="2:4" x14ac:dyDescent="0.2">
      <c r="B135" s="32"/>
      <c r="C135" s="1"/>
      <c r="D135" s="1"/>
    </row>
    <row r="136" spans="2:4" x14ac:dyDescent="0.2">
      <c r="B136" s="32"/>
      <c r="C136" s="1"/>
      <c r="D136" s="1"/>
    </row>
    <row r="137" spans="2:4" x14ac:dyDescent="0.2">
      <c r="B137" s="32"/>
      <c r="C137" s="1"/>
      <c r="D137" s="1"/>
    </row>
    <row r="138" spans="2:4" x14ac:dyDescent="0.2">
      <c r="B138" s="32"/>
      <c r="C138" s="1"/>
      <c r="D138" s="1"/>
    </row>
    <row r="139" spans="2:4" x14ac:dyDescent="0.2">
      <c r="B139" s="32"/>
      <c r="C139" s="1"/>
      <c r="D139" s="1"/>
    </row>
    <row r="140" spans="2:4" x14ac:dyDescent="0.2">
      <c r="B140" s="32"/>
      <c r="C140" s="1"/>
      <c r="D140" s="1"/>
    </row>
    <row r="141" spans="2:4" x14ac:dyDescent="0.2">
      <c r="B141" s="32"/>
      <c r="C141" s="1"/>
      <c r="D141" s="1"/>
    </row>
    <row r="142" spans="2:4" x14ac:dyDescent="0.2">
      <c r="B142" s="32"/>
      <c r="C142" s="1"/>
      <c r="D142" s="1"/>
    </row>
    <row r="143" spans="2:4" x14ac:dyDescent="0.2">
      <c r="B143" s="32"/>
      <c r="C143" s="1"/>
      <c r="D143" s="1"/>
    </row>
    <row r="144" spans="2:4" x14ac:dyDescent="0.2">
      <c r="B144" s="32"/>
      <c r="C144" s="1"/>
      <c r="D144" s="1"/>
    </row>
    <row r="145" spans="2:4" x14ac:dyDescent="0.2">
      <c r="B145" s="32"/>
      <c r="C145" s="1"/>
      <c r="D145" s="1"/>
    </row>
    <row r="146" spans="2:4" x14ac:dyDescent="0.2">
      <c r="B146" s="32"/>
      <c r="C146" s="1"/>
      <c r="D146" s="1"/>
    </row>
    <row r="147" spans="2:4" x14ac:dyDescent="0.2">
      <c r="B147" s="32"/>
      <c r="C147" s="1"/>
      <c r="D147" s="1"/>
    </row>
    <row r="148" spans="2:4" x14ac:dyDescent="0.2">
      <c r="B148" s="32"/>
      <c r="C148" s="1"/>
      <c r="D148" s="1"/>
    </row>
    <row r="149" spans="2:4" x14ac:dyDescent="0.2">
      <c r="B149" s="32"/>
      <c r="C149" s="1"/>
      <c r="D149" s="1"/>
    </row>
    <row r="150" spans="2:4" x14ac:dyDescent="0.2">
      <c r="B150" s="32"/>
      <c r="C150" s="1"/>
      <c r="D150" s="1"/>
    </row>
    <row r="151" spans="2:4" x14ac:dyDescent="0.2">
      <c r="B151" s="32"/>
      <c r="C151" s="1"/>
      <c r="D151" s="1"/>
    </row>
    <row r="152" spans="2:4" x14ac:dyDescent="0.2">
      <c r="B152" s="32"/>
      <c r="C152" s="1"/>
      <c r="D152" s="1"/>
    </row>
    <row r="153" spans="2:4" x14ac:dyDescent="0.2">
      <c r="B153" s="32"/>
      <c r="C153" s="1"/>
      <c r="D153" s="1"/>
    </row>
    <row r="154" spans="2:4" x14ac:dyDescent="0.2">
      <c r="B154" s="32"/>
      <c r="C154" s="1"/>
      <c r="D154" s="1"/>
    </row>
    <row r="155" spans="2:4" x14ac:dyDescent="0.2">
      <c r="B155" s="32"/>
      <c r="C155" s="1"/>
      <c r="D155" s="1"/>
    </row>
    <row r="156" spans="2:4" x14ac:dyDescent="0.2">
      <c r="B156" s="32"/>
      <c r="C156" s="1"/>
      <c r="D156" s="1"/>
    </row>
    <row r="157" spans="2:4" x14ac:dyDescent="0.2">
      <c r="B157" s="32"/>
      <c r="C157" s="1"/>
      <c r="D157" s="1"/>
    </row>
    <row r="158" spans="2:4" x14ac:dyDescent="0.2">
      <c r="B158" s="32"/>
      <c r="C158" s="1"/>
      <c r="D158" s="1"/>
    </row>
    <row r="159" spans="2:4" x14ac:dyDescent="0.2">
      <c r="B159" s="32"/>
      <c r="C159" s="1"/>
      <c r="D159" s="1"/>
    </row>
    <row r="160" spans="2:4" x14ac:dyDescent="0.2">
      <c r="B160" s="32"/>
      <c r="C160" s="1"/>
      <c r="D160" s="1"/>
    </row>
    <row r="161" spans="2:4" x14ac:dyDescent="0.2">
      <c r="B161" s="32"/>
      <c r="C161" s="1"/>
      <c r="D161" s="1"/>
    </row>
    <row r="162" spans="2:4" x14ac:dyDescent="0.2">
      <c r="B162" s="32"/>
      <c r="C162" s="1"/>
      <c r="D162" s="1"/>
    </row>
    <row r="163" spans="2:4" x14ac:dyDescent="0.2">
      <c r="B163" s="32"/>
      <c r="C163" s="1"/>
      <c r="D163" s="1"/>
    </row>
    <row r="164" spans="2:4" x14ac:dyDescent="0.2">
      <c r="B164" s="32"/>
      <c r="C164" s="1"/>
      <c r="D164" s="1"/>
    </row>
    <row r="165" spans="2:4" x14ac:dyDescent="0.2">
      <c r="B165" s="32"/>
      <c r="C165" s="1"/>
      <c r="D165" s="1"/>
    </row>
    <row r="166" spans="2:4" x14ac:dyDescent="0.2">
      <c r="B166" s="32"/>
      <c r="C166" s="1"/>
      <c r="D166" s="1"/>
    </row>
    <row r="167" spans="2:4" x14ac:dyDescent="0.2">
      <c r="B167" s="32"/>
      <c r="C167" s="1"/>
      <c r="D167" s="1"/>
    </row>
    <row r="168" spans="2:4" x14ac:dyDescent="0.2">
      <c r="B168" s="32"/>
      <c r="C168" s="1"/>
      <c r="D168" s="1"/>
    </row>
    <row r="169" spans="2:4" x14ac:dyDescent="0.2">
      <c r="B169" s="32"/>
      <c r="C169" s="1"/>
      <c r="D169" s="1"/>
    </row>
    <row r="170" spans="2:4" x14ac:dyDescent="0.2">
      <c r="B170" s="32"/>
      <c r="C170" s="1"/>
      <c r="D170" s="1"/>
    </row>
    <row r="171" spans="2:4" x14ac:dyDescent="0.2">
      <c r="B171" s="32"/>
      <c r="C171" s="1"/>
      <c r="D171" s="1"/>
    </row>
    <row r="172" spans="2:4" x14ac:dyDescent="0.2">
      <c r="B172" s="32"/>
      <c r="C172" s="1"/>
      <c r="D172" s="1"/>
    </row>
    <row r="173" spans="2:4" x14ac:dyDescent="0.2">
      <c r="B173" s="32"/>
      <c r="C173" s="1"/>
      <c r="D173" s="1"/>
    </row>
    <row r="174" spans="2:4" x14ac:dyDescent="0.2">
      <c r="B174" s="32"/>
      <c r="C174" s="1"/>
      <c r="D174" s="1"/>
    </row>
    <row r="175" spans="2:4" x14ac:dyDescent="0.2">
      <c r="B175" s="32"/>
      <c r="C175" s="1"/>
      <c r="D175" s="1"/>
    </row>
    <row r="176" spans="2:4" x14ac:dyDescent="0.2">
      <c r="B176" s="32"/>
      <c r="C176" s="1"/>
      <c r="D176" s="1"/>
    </row>
    <row r="177" spans="2:4" x14ac:dyDescent="0.2">
      <c r="B177" s="32"/>
      <c r="C177" s="1"/>
      <c r="D177" s="1"/>
    </row>
    <row r="178" spans="2:4" x14ac:dyDescent="0.2">
      <c r="B178" s="32"/>
      <c r="C178" s="1"/>
      <c r="D178" s="1"/>
    </row>
    <row r="179" spans="2:4" x14ac:dyDescent="0.2">
      <c r="B179" s="32"/>
      <c r="C179" s="1"/>
      <c r="D179" s="1"/>
    </row>
    <row r="180" spans="2:4" x14ac:dyDescent="0.2">
      <c r="B180" s="32"/>
      <c r="C180" s="1"/>
      <c r="D180" s="1"/>
    </row>
    <row r="181" spans="2:4" x14ac:dyDescent="0.2">
      <c r="B181" s="32"/>
      <c r="C181" s="1"/>
      <c r="D181" s="1"/>
    </row>
    <row r="182" spans="2:4" x14ac:dyDescent="0.2">
      <c r="B182" s="32"/>
      <c r="C182" s="1"/>
      <c r="D182" s="1"/>
    </row>
    <row r="183" spans="2:4" x14ac:dyDescent="0.2">
      <c r="B183" s="32"/>
      <c r="C183" s="1"/>
      <c r="D183" s="1"/>
    </row>
    <row r="184" spans="2:4" x14ac:dyDescent="0.2">
      <c r="B184" s="32"/>
      <c r="C184" s="1"/>
      <c r="D184" s="1"/>
    </row>
    <row r="185" spans="2:4" x14ac:dyDescent="0.2">
      <c r="B185" s="32"/>
      <c r="C185" s="1"/>
      <c r="D185" s="7"/>
    </row>
    <row r="186" spans="2:4" x14ac:dyDescent="0.2">
      <c r="B186" s="32"/>
      <c r="C186" s="1"/>
      <c r="D186" s="7"/>
    </row>
    <row r="187" spans="2:4" x14ac:dyDescent="0.2">
      <c r="B187" s="32"/>
      <c r="C187" s="1"/>
      <c r="D187" s="7"/>
    </row>
    <row r="188" spans="2:4" x14ac:dyDescent="0.2">
      <c r="B188" s="32"/>
      <c r="C188" s="1"/>
      <c r="D188" s="7"/>
    </row>
    <row r="189" spans="2:4" x14ac:dyDescent="0.2">
      <c r="B189" s="32"/>
      <c r="C189" s="1"/>
      <c r="D189" s="7"/>
    </row>
    <row r="190" spans="2:4" x14ac:dyDescent="0.2">
      <c r="B190" s="32"/>
      <c r="C190" s="1"/>
      <c r="D190" s="7"/>
    </row>
    <row r="191" spans="2:4" x14ac:dyDescent="0.2">
      <c r="B191" s="32"/>
      <c r="C191" s="1"/>
      <c r="D191" s="7"/>
    </row>
    <row r="192" spans="2:4" x14ac:dyDescent="0.2">
      <c r="B192" s="32"/>
      <c r="C192" s="1"/>
      <c r="D192" s="7"/>
    </row>
    <row r="193" spans="2:4" x14ac:dyDescent="0.2">
      <c r="B193" s="32"/>
      <c r="C193" s="1"/>
      <c r="D193" s="7"/>
    </row>
    <row r="194" spans="2:4" x14ac:dyDescent="0.2">
      <c r="B194" s="32"/>
      <c r="C194" s="1"/>
      <c r="D194" s="7"/>
    </row>
    <row r="195" spans="2:4" x14ac:dyDescent="0.2">
      <c r="B195" s="32"/>
      <c r="C195" s="1"/>
      <c r="D195" s="7"/>
    </row>
    <row r="196" spans="2:4" x14ac:dyDescent="0.2">
      <c r="B196" s="32"/>
      <c r="C196" s="1"/>
      <c r="D196" s="7"/>
    </row>
    <row r="197" spans="2:4" x14ac:dyDescent="0.2">
      <c r="B197" s="32"/>
      <c r="C197" s="1"/>
      <c r="D197" s="7"/>
    </row>
    <row r="198" spans="2:4" x14ac:dyDescent="0.2">
      <c r="B198" s="32"/>
      <c r="C198" s="1"/>
      <c r="D198" s="7"/>
    </row>
    <row r="199" spans="2:4" x14ac:dyDescent="0.2">
      <c r="B199" s="32"/>
      <c r="C199" s="1"/>
      <c r="D199" s="7"/>
    </row>
    <row r="200" spans="2:4" x14ac:dyDescent="0.2">
      <c r="B200" s="32"/>
      <c r="C200" s="1"/>
      <c r="D200" s="7"/>
    </row>
    <row r="201" spans="2:4" x14ac:dyDescent="0.2">
      <c r="B201" s="32"/>
      <c r="C201" s="1"/>
      <c r="D201" s="7"/>
    </row>
    <row r="202" spans="2:4" x14ac:dyDescent="0.2">
      <c r="B202" s="32"/>
      <c r="C202" s="1"/>
      <c r="D202" s="7"/>
    </row>
    <row r="203" spans="2:4" x14ac:dyDescent="0.2">
      <c r="B203" s="32"/>
      <c r="C203" s="1"/>
      <c r="D203" s="7"/>
    </row>
    <row r="204" spans="2:4" x14ac:dyDescent="0.2">
      <c r="B204" s="32"/>
      <c r="C204" s="1"/>
      <c r="D204" s="7"/>
    </row>
    <row r="205" spans="2:4" x14ac:dyDescent="0.2">
      <c r="B205" s="32"/>
      <c r="C205" s="1"/>
      <c r="D205" s="7"/>
    </row>
    <row r="206" spans="2:4" x14ac:dyDescent="0.2">
      <c r="B206" s="32"/>
      <c r="C206" s="1"/>
      <c r="D206" s="7"/>
    </row>
    <row r="207" spans="2:4" x14ac:dyDescent="0.2">
      <c r="B207" s="32"/>
      <c r="C207" s="1"/>
      <c r="D207" s="7"/>
    </row>
    <row r="208" spans="2:4" x14ac:dyDescent="0.2">
      <c r="B208" s="32"/>
      <c r="C208" s="1"/>
      <c r="D208" s="7"/>
    </row>
    <row r="209" spans="2:4" x14ac:dyDescent="0.2">
      <c r="B209" s="32"/>
      <c r="C209" s="1"/>
      <c r="D209" s="7"/>
    </row>
    <row r="210" spans="2:4" x14ac:dyDescent="0.2">
      <c r="B210" s="32"/>
      <c r="C210" s="1"/>
      <c r="D210" s="7"/>
    </row>
    <row r="211" spans="2:4" x14ac:dyDescent="0.2">
      <c r="B211" s="32"/>
      <c r="C211" s="1"/>
      <c r="D211" s="7"/>
    </row>
    <row r="212" spans="2:4" x14ac:dyDescent="0.2">
      <c r="B212" s="32"/>
      <c r="C212" s="1"/>
      <c r="D212" s="7"/>
    </row>
    <row r="213" spans="2:4" x14ac:dyDescent="0.2">
      <c r="B213" s="32"/>
      <c r="C213" s="1"/>
      <c r="D213" s="7"/>
    </row>
    <row r="214" spans="2:4" x14ac:dyDescent="0.2">
      <c r="B214" s="32"/>
      <c r="C214" s="1"/>
      <c r="D214" s="7"/>
    </row>
    <row r="215" spans="2:4" x14ac:dyDescent="0.2">
      <c r="B215" s="32"/>
      <c r="C215" s="1"/>
      <c r="D215" s="7"/>
    </row>
    <row r="216" spans="2:4" x14ac:dyDescent="0.2">
      <c r="B216" s="32"/>
      <c r="C216" s="1"/>
      <c r="D216" s="7"/>
    </row>
    <row r="217" spans="2:4" x14ac:dyDescent="0.2">
      <c r="B217" s="32"/>
      <c r="C217" s="1"/>
      <c r="D217" s="7"/>
    </row>
    <row r="218" spans="2:4" x14ac:dyDescent="0.2">
      <c r="B218" s="32"/>
      <c r="C218" s="1"/>
      <c r="D218" s="7"/>
    </row>
    <row r="219" spans="2:4" x14ac:dyDescent="0.2">
      <c r="B219" s="32"/>
      <c r="C219" s="1"/>
      <c r="D219" s="7"/>
    </row>
    <row r="220" spans="2:4" x14ac:dyDescent="0.2">
      <c r="B220" s="32"/>
      <c r="C220" s="1"/>
      <c r="D220" s="7"/>
    </row>
    <row r="221" spans="2:4" x14ac:dyDescent="0.2">
      <c r="B221" s="32"/>
      <c r="C221" s="1"/>
      <c r="D221" s="7"/>
    </row>
    <row r="222" spans="2:4" x14ac:dyDescent="0.2">
      <c r="B222" s="32"/>
      <c r="C222" s="1"/>
      <c r="D222" s="7"/>
    </row>
    <row r="223" spans="2:4" x14ac:dyDescent="0.2">
      <c r="B223" s="32"/>
      <c r="C223" s="1"/>
      <c r="D223" s="7"/>
    </row>
    <row r="224" spans="2:4" x14ac:dyDescent="0.2">
      <c r="B224" s="32"/>
      <c r="C224" s="1"/>
      <c r="D224" s="7"/>
    </row>
    <row r="225" spans="2:4" x14ac:dyDescent="0.2">
      <c r="B225" s="32"/>
      <c r="C225" s="1"/>
      <c r="D225" s="7"/>
    </row>
    <row r="226" spans="2:4" x14ac:dyDescent="0.2">
      <c r="B226" s="33"/>
      <c r="C226" s="14"/>
      <c r="D226" s="14"/>
    </row>
    <row r="227" spans="2:4" x14ac:dyDescent="0.2">
      <c r="B227" s="33"/>
      <c r="C227" s="14"/>
      <c r="D227" s="14"/>
    </row>
    <row r="228" spans="2:4" x14ac:dyDescent="0.2">
      <c r="B228" s="33"/>
      <c r="C228" s="14"/>
      <c r="D228" s="14"/>
    </row>
    <row r="229" spans="2:4" x14ac:dyDescent="0.2">
      <c r="B229" s="33"/>
      <c r="C229" s="14"/>
      <c r="D229" s="14"/>
    </row>
    <row r="230" spans="2:4" x14ac:dyDescent="0.2">
      <c r="B230" s="33"/>
      <c r="C230" s="14"/>
      <c r="D230" s="14"/>
    </row>
    <row r="231" spans="2:4" x14ac:dyDescent="0.2">
      <c r="B231" s="33"/>
      <c r="C231" s="14"/>
      <c r="D231" s="14"/>
    </row>
    <row r="232" spans="2:4" x14ac:dyDescent="0.2">
      <c r="B232" s="33"/>
      <c r="C232" s="14"/>
      <c r="D232" s="14"/>
    </row>
    <row r="233" spans="2:4" x14ac:dyDescent="0.2">
      <c r="B233" s="33"/>
      <c r="C233" s="14"/>
      <c r="D233" s="14"/>
    </row>
    <row r="234" spans="2:4" x14ac:dyDescent="0.2">
      <c r="B234" s="33"/>
      <c r="C234" s="14"/>
      <c r="D234" s="14"/>
    </row>
    <row r="235" spans="2:4" x14ac:dyDescent="0.2">
      <c r="B235" s="33"/>
      <c r="C235" s="14"/>
      <c r="D235" s="14"/>
    </row>
    <row r="236" spans="2:4" x14ac:dyDescent="0.2">
      <c r="B236" s="33"/>
      <c r="C236" s="14"/>
      <c r="D236" s="14"/>
    </row>
    <row r="237" spans="2:4" x14ac:dyDescent="0.2">
      <c r="B237" s="33"/>
      <c r="C237" s="14"/>
      <c r="D237" s="14"/>
    </row>
    <row r="238" spans="2:4" x14ac:dyDescent="0.2">
      <c r="B238" s="33"/>
      <c r="C238" s="14"/>
      <c r="D238" s="14"/>
    </row>
    <row r="239" spans="2:4" x14ac:dyDescent="0.2">
      <c r="B239" s="33"/>
      <c r="C239" s="14"/>
      <c r="D239" s="14"/>
    </row>
    <row r="240" spans="2:4" x14ac:dyDescent="0.2">
      <c r="B240" s="33"/>
      <c r="C240" s="14"/>
      <c r="D240" s="14"/>
    </row>
    <row r="241" spans="2:4" x14ac:dyDescent="0.2">
      <c r="B241" s="33"/>
      <c r="C241" s="14"/>
      <c r="D241" s="14"/>
    </row>
    <row r="242" spans="2:4" x14ac:dyDescent="0.2">
      <c r="B242" s="33"/>
      <c r="C242" s="14"/>
      <c r="D242" s="14"/>
    </row>
    <row r="243" spans="2:4" x14ac:dyDescent="0.2">
      <c r="B243" s="33"/>
      <c r="C243" s="14"/>
      <c r="D243" s="14"/>
    </row>
    <row r="244" spans="2:4" x14ac:dyDescent="0.2">
      <c r="B244" s="33"/>
      <c r="C244" s="14"/>
      <c r="D244" s="14"/>
    </row>
    <row r="245" spans="2:4" x14ac:dyDescent="0.2">
      <c r="B245" s="33"/>
      <c r="C245" s="14"/>
      <c r="D245" s="14"/>
    </row>
    <row r="246" spans="2:4" x14ac:dyDescent="0.2">
      <c r="B246" s="33"/>
      <c r="C246" s="14"/>
      <c r="D246" s="14"/>
    </row>
    <row r="247" spans="2:4" x14ac:dyDescent="0.2">
      <c r="B247" s="33"/>
      <c r="C247" s="14"/>
      <c r="D247" s="14"/>
    </row>
    <row r="248" spans="2:4" x14ac:dyDescent="0.2">
      <c r="B248" s="33"/>
      <c r="C248" s="14"/>
      <c r="D248" s="14"/>
    </row>
    <row r="249" spans="2:4" x14ac:dyDescent="0.2">
      <c r="B249" s="33"/>
      <c r="C249" s="14"/>
      <c r="D249" s="14"/>
    </row>
  </sheetData>
  <autoFilter ref="A1:I84" xr:uid="{1CC75680-EF34-400B-969B-CD4EE15EE608}">
    <filterColumn colId="3">
      <filters>
        <filter val="Montenegro"/>
        <filter val="Serbia"/>
      </filters>
    </filterColumn>
  </autoFilter>
  <sortState xmlns:xlrd2="http://schemas.microsoft.com/office/spreadsheetml/2017/richdata2" ref="A2:I84">
    <sortCondition descending="1" ref="E2:E8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69626-15AD-429D-ADFE-EC2C43AB0FE3}">
  <dimension ref="A1:S123"/>
  <sheetViews>
    <sheetView topLeftCell="L19" zoomScaleNormal="100" workbookViewId="0">
      <selection activeCell="T12" sqref="T12"/>
    </sheetView>
  </sheetViews>
  <sheetFormatPr defaultRowHeight="12.75" x14ac:dyDescent="0.2"/>
  <cols>
    <col min="2" max="2" width="12.140625" bestFit="1" customWidth="1"/>
    <col min="3" max="3" width="20.85546875" bestFit="1" customWidth="1"/>
    <col min="4" max="4" width="25.42578125" customWidth="1"/>
    <col min="10" max="10" width="5.7109375" customWidth="1"/>
    <col min="11" max="11" width="8.85546875" bestFit="1" customWidth="1"/>
    <col min="12" max="12" width="22.5703125" bestFit="1" customWidth="1"/>
    <col min="13" max="13" width="11.28515625" customWidth="1"/>
    <col min="15" max="15" width="7.5703125" customWidth="1"/>
    <col min="16" max="16" width="8.85546875" bestFit="1" customWidth="1"/>
    <col min="17" max="17" width="28.28515625" bestFit="1" customWidth="1"/>
    <col min="18" max="18" width="24" bestFit="1" customWidth="1"/>
    <col min="20" max="20" width="28.28515625" bestFit="1" customWidth="1"/>
  </cols>
  <sheetData>
    <row r="1" spans="1:19" ht="15" x14ac:dyDescent="0.2">
      <c r="A1" s="41" t="s">
        <v>1506</v>
      </c>
      <c r="B1" s="42" t="s">
        <v>173</v>
      </c>
      <c r="C1" s="42" t="s">
        <v>174</v>
      </c>
      <c r="D1" s="58"/>
      <c r="E1" s="43" t="s">
        <v>175</v>
      </c>
      <c r="F1" s="43"/>
      <c r="G1" s="41" t="s">
        <v>1507</v>
      </c>
      <c r="H1" s="41" t="s">
        <v>1508</v>
      </c>
      <c r="I1" s="44" t="s">
        <v>1509</v>
      </c>
      <c r="K1" s="62" t="s">
        <v>1039</v>
      </c>
      <c r="L1" s="62" t="s">
        <v>1611</v>
      </c>
      <c r="M1" s="62" t="s">
        <v>1425</v>
      </c>
      <c r="N1" s="62" t="s">
        <v>1612</v>
      </c>
      <c r="P1" s="62" t="s">
        <v>1039</v>
      </c>
      <c r="Q1" s="62" t="s">
        <v>1611</v>
      </c>
      <c r="R1" s="62" t="s">
        <v>1425</v>
      </c>
      <c r="S1" s="62" t="s">
        <v>1612</v>
      </c>
    </row>
    <row r="2" spans="1:19" ht="15" x14ac:dyDescent="0.2">
      <c r="A2" s="45">
        <v>94</v>
      </c>
      <c r="B2" s="46" t="s">
        <v>64</v>
      </c>
      <c r="C2" s="46" t="s">
        <v>1510</v>
      </c>
      <c r="D2" s="46" t="str">
        <f>_xlfn.CONCAT(B2," ",C2)</f>
        <v>Dejan Angeloski</v>
      </c>
      <c r="E2" s="46" t="s">
        <v>180</v>
      </c>
      <c r="F2" s="46" t="b">
        <f>M2=VLOOKUP(D2,Pomoćno!$H$2:$J$294,3,FALSE)</f>
        <v>0</v>
      </c>
      <c r="G2" s="47">
        <v>0.22222222222222221</v>
      </c>
      <c r="H2" s="47">
        <v>0.30331018518518521</v>
      </c>
      <c r="I2" s="48">
        <f t="shared" ref="I2:I33" si="0">H2-G2</f>
        <v>8.1087962962963001E-2</v>
      </c>
      <c r="K2">
        <v>1</v>
      </c>
      <c r="L2" s="61" t="s">
        <v>1579</v>
      </c>
      <c r="M2" s="60" t="s">
        <v>1617</v>
      </c>
      <c r="N2" s="22"/>
      <c r="P2">
        <v>1</v>
      </c>
      <c r="Q2" s="46" t="s">
        <v>1144</v>
      </c>
      <c r="R2" s="59" t="str">
        <f>IFERROR(VLOOKUP(Q2,Pomoćno!$P$2:$R$79,3,FALSE), "?")</f>
        <v>Montenegro</v>
      </c>
      <c r="S2">
        <v>100</v>
      </c>
    </row>
    <row r="3" spans="1:19" ht="15" x14ac:dyDescent="0.2">
      <c r="A3" s="45">
        <v>84</v>
      </c>
      <c r="B3" s="46" t="s">
        <v>135</v>
      </c>
      <c r="C3" s="46" t="s">
        <v>1511</v>
      </c>
      <c r="D3" s="46" t="str">
        <f t="shared" ref="D3:D66" si="1">_xlfn.CONCAT(B3," ",C3)</f>
        <v>Aleksandar Kirkovski</v>
      </c>
      <c r="E3" s="46" t="s">
        <v>180</v>
      </c>
      <c r="F3" s="46" t="str">
        <f>VLOOKUP(D3,Pomoćno!$H$2:$J$294,3,FALSE)</f>
        <v>?</v>
      </c>
      <c r="G3" s="47">
        <v>0.22222222222222221</v>
      </c>
      <c r="H3" s="47">
        <v>0.30333333333333334</v>
      </c>
      <c r="I3" s="48">
        <f t="shared" si="0"/>
        <v>8.1111111111111134E-2</v>
      </c>
      <c r="K3">
        <v>2</v>
      </c>
      <c r="L3" s="61" t="s">
        <v>1580</v>
      </c>
      <c r="M3" s="60" t="s">
        <v>1617</v>
      </c>
      <c r="N3" s="22"/>
      <c r="P3">
        <v>2</v>
      </c>
      <c r="Q3" s="61" t="s">
        <v>1600</v>
      </c>
      <c r="R3" s="60" t="s">
        <v>560</v>
      </c>
    </row>
    <row r="4" spans="1:19" ht="15" x14ac:dyDescent="0.2">
      <c r="A4" s="45">
        <v>114</v>
      </c>
      <c r="B4" s="46" t="s">
        <v>114</v>
      </c>
      <c r="C4" s="46" t="s">
        <v>1253</v>
      </c>
      <c r="D4" s="46" t="str">
        <f t="shared" si="1"/>
        <v>Bojan Grbic</v>
      </c>
      <c r="E4" s="46" t="s">
        <v>180</v>
      </c>
      <c r="F4" s="46" t="str">
        <f>VLOOKUP(D4,Pomoćno!$H$2:$J$294,3,FALSE)</f>
        <v>CRO</v>
      </c>
      <c r="G4" s="47">
        <v>0.22222222222222221</v>
      </c>
      <c r="H4" s="47">
        <v>0.30372685185185183</v>
      </c>
      <c r="I4" s="48">
        <f t="shared" si="0"/>
        <v>8.1504629629629621E-2</v>
      </c>
      <c r="K4">
        <v>3</v>
      </c>
      <c r="L4" s="61" t="s">
        <v>1305</v>
      </c>
      <c r="M4" s="60" t="str">
        <f>IFERROR(VLOOKUP(L4,Pomoćno!$H$2:$J$294,3,FALSE), "?")</f>
        <v>CRO</v>
      </c>
      <c r="N4" s="22"/>
      <c r="P4">
        <v>3</v>
      </c>
      <c r="Q4" s="46" t="s">
        <v>1092</v>
      </c>
      <c r="R4" s="59" t="str">
        <f>IFERROR(VLOOKUP(Q4,Pomoćno!$P$2:$R$79,3,FALSE), "?")</f>
        <v>Serbia</v>
      </c>
      <c r="S4">
        <v>80</v>
      </c>
    </row>
    <row r="5" spans="1:19" ht="15" x14ac:dyDescent="0.2">
      <c r="A5" s="45">
        <v>52</v>
      </c>
      <c r="B5" s="46" t="s">
        <v>64</v>
      </c>
      <c r="C5" s="46" t="s">
        <v>1512</v>
      </c>
      <c r="D5" s="46" t="str">
        <f t="shared" si="1"/>
        <v>Dejan Todevski</v>
      </c>
      <c r="E5" s="46" t="s">
        <v>180</v>
      </c>
      <c r="F5" s="46" t="str">
        <f>VLOOKUP(D5,Pomoćno!$H$2:$J$294,3,FALSE)</f>
        <v>?</v>
      </c>
      <c r="G5" s="47">
        <v>0.22222222222222221</v>
      </c>
      <c r="H5" s="47">
        <v>0.30432870370370374</v>
      </c>
      <c r="I5" s="48">
        <f t="shared" si="0"/>
        <v>8.210648148148153E-2</v>
      </c>
      <c r="K5">
        <v>4</v>
      </c>
      <c r="L5" s="61" t="s">
        <v>1581</v>
      </c>
      <c r="M5" s="60" t="s">
        <v>1617</v>
      </c>
      <c r="N5" s="22"/>
      <c r="P5">
        <v>4</v>
      </c>
      <c r="Q5" s="61" t="s">
        <v>1436</v>
      </c>
      <c r="R5" s="60" t="str">
        <f>IFERROR(VLOOKUP(Q5,Pomoćno!$P$2:$R$79,3,FALSE), "?")</f>
        <v>Croatia</v>
      </c>
    </row>
    <row r="6" spans="1:19" ht="15" x14ac:dyDescent="0.2">
      <c r="A6" s="45">
        <v>87</v>
      </c>
      <c r="B6" s="46" t="s">
        <v>103</v>
      </c>
      <c r="C6" s="46" t="s">
        <v>1513</v>
      </c>
      <c r="D6" s="46" t="str">
        <f t="shared" si="1"/>
        <v>Nikola Ilievski</v>
      </c>
      <c r="E6" s="46" t="s">
        <v>180</v>
      </c>
      <c r="F6" s="46" t="str">
        <f>VLOOKUP(D6,Pomoćno!$H$2:$J$294,3,FALSE)</f>
        <v>?</v>
      </c>
      <c r="G6" s="47">
        <v>0.22222222222222221</v>
      </c>
      <c r="H6" s="47">
        <v>0.30449074074074073</v>
      </c>
      <c r="I6" s="47">
        <f t="shared" si="0"/>
        <v>8.2268518518518519E-2</v>
      </c>
      <c r="K6">
        <v>5</v>
      </c>
      <c r="L6" s="61" t="s">
        <v>1582</v>
      </c>
      <c r="M6" s="60" t="s">
        <v>1617</v>
      </c>
      <c r="N6" s="22"/>
      <c r="P6">
        <v>5</v>
      </c>
      <c r="Q6" s="61" t="s">
        <v>1601</v>
      </c>
      <c r="R6" s="60" t="s">
        <v>1617</v>
      </c>
    </row>
    <row r="7" spans="1:19" ht="15" x14ac:dyDescent="0.2">
      <c r="A7" s="45">
        <v>116</v>
      </c>
      <c r="B7" s="46" t="s">
        <v>1514</v>
      </c>
      <c r="C7" s="46" t="s">
        <v>1515</v>
      </c>
      <c r="D7" s="46" t="str">
        <f t="shared" si="1"/>
        <v>Dimitar Todorovski</v>
      </c>
      <c r="E7" s="46" t="s">
        <v>180</v>
      </c>
      <c r="F7" s="46" t="str">
        <f>VLOOKUP(D7,Pomoćno!$H$2:$J$294,3,FALSE)</f>
        <v>?</v>
      </c>
      <c r="G7" s="47">
        <v>0.22222222222222221</v>
      </c>
      <c r="H7" s="47">
        <v>0.30671296296296297</v>
      </c>
      <c r="I7" s="47">
        <f t="shared" si="0"/>
        <v>8.4490740740740755E-2</v>
      </c>
      <c r="K7">
        <v>6</v>
      </c>
      <c r="L7" s="61" t="s">
        <v>1583</v>
      </c>
      <c r="M7" s="60" t="s">
        <v>1617</v>
      </c>
      <c r="N7" s="22"/>
      <c r="P7">
        <v>6</v>
      </c>
      <c r="Q7" s="46" t="s">
        <v>1602</v>
      </c>
      <c r="R7" s="59" t="s">
        <v>246</v>
      </c>
      <c r="S7">
        <v>70</v>
      </c>
    </row>
    <row r="8" spans="1:19" ht="15" x14ac:dyDescent="0.2">
      <c r="A8" s="45">
        <v>108</v>
      </c>
      <c r="B8" s="46" t="s">
        <v>39</v>
      </c>
      <c r="C8" s="46" t="s">
        <v>385</v>
      </c>
      <c r="D8" s="46" t="str">
        <f t="shared" si="1"/>
        <v>Marko Djurovic</v>
      </c>
      <c r="E8" s="46" t="s">
        <v>180</v>
      </c>
      <c r="F8" s="46" t="str">
        <f>VLOOKUP(D8,Pomoćno!$H$2:$J$294,3,FALSE)</f>
        <v>Serbia</v>
      </c>
      <c r="G8" s="47">
        <v>0.22222222222222221</v>
      </c>
      <c r="H8" s="47">
        <v>0.30694444444444441</v>
      </c>
      <c r="I8" s="47">
        <f t="shared" si="0"/>
        <v>8.4722222222222199E-2</v>
      </c>
      <c r="K8">
        <v>7</v>
      </c>
      <c r="L8" s="46" t="s">
        <v>1464</v>
      </c>
      <c r="M8" s="59" t="str">
        <f>IFERROR(VLOOKUP(L8,Pomoćno!$H$2:$J$294,3,FALSE), "?")</f>
        <v>Serbia</v>
      </c>
      <c r="N8">
        <v>100</v>
      </c>
      <c r="P8">
        <v>7</v>
      </c>
      <c r="Q8" s="46" t="s">
        <v>1329</v>
      </c>
      <c r="R8" s="59" t="str">
        <f>IFERROR(VLOOKUP(Q8,Pomoćno!$P$2:$R$79,3,FALSE), "?")</f>
        <v>Serbia</v>
      </c>
      <c r="S8">
        <v>60</v>
      </c>
    </row>
    <row r="9" spans="1:19" ht="15" x14ac:dyDescent="0.2">
      <c r="A9" s="45">
        <v>121</v>
      </c>
      <c r="B9" s="46" t="s">
        <v>64</v>
      </c>
      <c r="C9" s="46" t="s">
        <v>346</v>
      </c>
      <c r="D9" s="46" t="str">
        <f t="shared" si="1"/>
        <v>Dejan Zerajic</v>
      </c>
      <c r="E9" s="46" t="s">
        <v>180</v>
      </c>
      <c r="F9" s="46" t="str">
        <f>VLOOKUP(D9,Pomoćno!$H$2:$J$294,3,FALSE)</f>
        <v>Bosnia and Herzegovina</v>
      </c>
      <c r="G9" s="47">
        <v>0.22222222222222221</v>
      </c>
      <c r="H9" s="47">
        <v>0.30841435185185184</v>
      </c>
      <c r="I9" s="47">
        <f t="shared" si="0"/>
        <v>8.6192129629629632E-2</v>
      </c>
      <c r="K9">
        <v>8</v>
      </c>
      <c r="L9" s="46" t="s">
        <v>1106</v>
      </c>
      <c r="M9" s="59" t="str">
        <f>IFERROR(VLOOKUP(L9,Pomoćno!$H$2:$J$294,3,FALSE), "?")</f>
        <v>Bosnia and Herzegovina</v>
      </c>
      <c r="N9">
        <v>80</v>
      </c>
      <c r="P9">
        <v>8</v>
      </c>
      <c r="Q9" s="46" t="s">
        <v>1603</v>
      </c>
      <c r="R9" s="59" t="s">
        <v>246</v>
      </c>
      <c r="S9">
        <v>54</v>
      </c>
    </row>
    <row r="10" spans="1:19" ht="15" x14ac:dyDescent="0.2">
      <c r="A10" s="45">
        <v>17</v>
      </c>
      <c r="B10" s="46" t="s">
        <v>1516</v>
      </c>
      <c r="C10" s="46" t="s">
        <v>1570</v>
      </c>
      <c r="D10" s="46" t="str">
        <f t="shared" si="1"/>
        <v>Almir Jasarevic</v>
      </c>
      <c r="E10" s="46" t="s">
        <v>180</v>
      </c>
      <c r="F10" s="46" t="str">
        <f>VLOOKUP(D10,Pomoćno!$H$2:$J$294,3,FALSE)</f>
        <v>?</v>
      </c>
      <c r="G10" s="47">
        <v>0.22222222222222221</v>
      </c>
      <c r="H10" s="47">
        <v>0.31188657407407411</v>
      </c>
      <c r="I10" s="47">
        <f t="shared" si="0"/>
        <v>8.9664351851851898E-2</v>
      </c>
      <c r="K10">
        <v>9</v>
      </c>
      <c r="L10" s="61" t="s">
        <v>1584</v>
      </c>
      <c r="M10" s="60" t="s">
        <v>560</v>
      </c>
      <c r="N10" s="22"/>
      <c r="P10">
        <v>9</v>
      </c>
      <c r="Q10" s="46" t="s">
        <v>1604</v>
      </c>
      <c r="R10" s="59" t="s">
        <v>246</v>
      </c>
      <c r="S10">
        <v>48</v>
      </c>
    </row>
    <row r="11" spans="1:19" ht="15" x14ac:dyDescent="0.2">
      <c r="A11" s="45">
        <v>92</v>
      </c>
      <c r="B11" s="46" t="s">
        <v>30</v>
      </c>
      <c r="C11" s="46" t="s">
        <v>1262</v>
      </c>
      <c r="D11" s="46" t="str">
        <f t="shared" si="1"/>
        <v>Nemanja Vlaski</v>
      </c>
      <c r="E11" s="46" t="s">
        <v>180</v>
      </c>
      <c r="F11" s="46" t="str">
        <f>VLOOKUP(D11,Pomoćno!$H$2:$J$294,3,FALSE)</f>
        <v>Bosnia and Herzegovina</v>
      </c>
      <c r="G11" s="47">
        <v>0.22222222222222221</v>
      </c>
      <c r="H11" s="47">
        <v>0.31461805555555555</v>
      </c>
      <c r="I11" s="47">
        <f t="shared" si="0"/>
        <v>9.2395833333333344E-2</v>
      </c>
      <c r="K11">
        <v>10</v>
      </c>
      <c r="L11" s="61" t="s">
        <v>1313</v>
      </c>
      <c r="M11" s="60" t="str">
        <f>IFERROR(VLOOKUP(L11,Pomoćno!$H$2:$J$294,3,FALSE), "?")</f>
        <v>Bosnia and Herzegovina</v>
      </c>
      <c r="N11" s="22"/>
      <c r="P11">
        <v>10</v>
      </c>
      <c r="Q11" s="61" t="s">
        <v>1605</v>
      </c>
      <c r="R11" s="60" t="str">
        <f>IFERROR(VLOOKUP(Q11,Pomoćno!$P$2:$R$79,3,FALSE), "?")</f>
        <v>Bosnia and Herzegovina</v>
      </c>
    </row>
    <row r="12" spans="1:19" ht="15" x14ac:dyDescent="0.2">
      <c r="A12" s="45">
        <v>24</v>
      </c>
      <c r="B12" s="46" t="s">
        <v>602</v>
      </c>
      <c r="C12" s="46" t="s">
        <v>1287</v>
      </c>
      <c r="D12" s="46" t="str">
        <f t="shared" si="1"/>
        <v>Lazar Djukic</v>
      </c>
      <c r="E12" s="46" t="s">
        <v>180</v>
      </c>
      <c r="F12" s="46" t="str">
        <f>VLOOKUP(D12,Pomoćno!$H$2:$J$294,3,FALSE)</f>
        <v>Serbia</v>
      </c>
      <c r="G12" s="47">
        <v>0.22222222222222221</v>
      </c>
      <c r="H12" s="47">
        <v>0.31483796296296296</v>
      </c>
      <c r="I12" s="47">
        <f t="shared" si="0"/>
        <v>9.2615740740740748E-2</v>
      </c>
      <c r="K12">
        <v>11</v>
      </c>
      <c r="L12" s="46" t="s">
        <v>1402</v>
      </c>
      <c r="M12" s="59" t="str">
        <f>IFERROR(VLOOKUP(L12,Pomoćno!$H$2:$J$294,3,FALSE), "?")</f>
        <v>Serbia</v>
      </c>
      <c r="N12">
        <v>70</v>
      </c>
      <c r="P12">
        <v>11</v>
      </c>
      <c r="Q12" s="61" t="s">
        <v>1449</v>
      </c>
      <c r="R12" s="60" t="str">
        <f>IFERROR(VLOOKUP(Q12,Pomoćno!$P$2:$R$79,3,FALSE), "?")</f>
        <v>Bosnia and Herzegovina</v>
      </c>
    </row>
    <row r="13" spans="1:19" ht="15" x14ac:dyDescent="0.2">
      <c r="A13" s="45">
        <v>120</v>
      </c>
      <c r="B13" s="46" t="s">
        <v>30</v>
      </c>
      <c r="C13" s="46" t="s">
        <v>659</v>
      </c>
      <c r="D13" s="46" t="str">
        <f t="shared" si="1"/>
        <v>Nemanja Lugic</v>
      </c>
      <c r="E13" s="46" t="s">
        <v>180</v>
      </c>
      <c r="F13" s="46" t="str">
        <f>VLOOKUP(D13,Pomoćno!$H$2:$J$294,3,FALSE)</f>
        <v>Serbia</v>
      </c>
      <c r="G13" s="47">
        <v>0.22222222222222221</v>
      </c>
      <c r="H13" s="47">
        <v>0.3175694444444444</v>
      </c>
      <c r="I13" s="47">
        <f t="shared" si="0"/>
        <v>9.5347222222222194E-2</v>
      </c>
      <c r="K13">
        <v>12</v>
      </c>
      <c r="L13" s="46" t="s">
        <v>1158</v>
      </c>
      <c r="M13" s="59" t="str">
        <f>IFERROR(VLOOKUP(L13,Pomoćno!$H$2:$J$294,3,FALSE), "?")</f>
        <v>Serbia</v>
      </c>
      <c r="N13">
        <v>60</v>
      </c>
      <c r="P13">
        <v>12</v>
      </c>
      <c r="Q13" s="46" t="s">
        <v>1480</v>
      </c>
      <c r="R13" s="59" t="str">
        <f>IFERROR(VLOOKUP(Q13,Pomoćno!$P$2:$R$79,3,FALSE), "?")</f>
        <v>Serbia</v>
      </c>
      <c r="S13">
        <v>42</v>
      </c>
    </row>
    <row r="14" spans="1:19" ht="15" x14ac:dyDescent="0.2">
      <c r="A14" s="45">
        <v>82</v>
      </c>
      <c r="B14" s="46" t="s">
        <v>373</v>
      </c>
      <c r="C14" s="46" t="s">
        <v>374</v>
      </c>
      <c r="D14" s="46" t="str">
        <f t="shared" si="1"/>
        <v>Milusa Boskovic</v>
      </c>
      <c r="E14" s="46" t="s">
        <v>181</v>
      </c>
      <c r="F14" s="46" t="e">
        <f>VLOOKUP(D14,Pomoćno!$H$2:$J$294,3,FALSE)</f>
        <v>#N/A</v>
      </c>
      <c r="G14" s="47">
        <v>0.22222222222222221</v>
      </c>
      <c r="H14" s="47">
        <v>0.31818287037037035</v>
      </c>
      <c r="I14" s="47">
        <f t="shared" si="0"/>
        <v>9.5960648148148142E-2</v>
      </c>
      <c r="K14">
        <v>13</v>
      </c>
      <c r="L14" s="46" t="s">
        <v>1163</v>
      </c>
      <c r="M14" s="59" t="str">
        <f>IFERROR(VLOOKUP(L14,Pomoćno!$H$2:$J$294,3,FALSE), "?")</f>
        <v>Serbia</v>
      </c>
      <c r="N14">
        <v>54</v>
      </c>
      <c r="P14">
        <v>13</v>
      </c>
      <c r="Q14" s="61" t="s">
        <v>1606</v>
      </c>
      <c r="R14" s="60" t="s">
        <v>560</v>
      </c>
    </row>
    <row r="15" spans="1:19" ht="15" x14ac:dyDescent="0.2">
      <c r="A15" s="45">
        <v>118</v>
      </c>
      <c r="B15" s="46" t="s">
        <v>19</v>
      </c>
      <c r="C15" s="46" t="s">
        <v>681</v>
      </c>
      <c r="D15" s="46" t="str">
        <f t="shared" si="1"/>
        <v>Ivan Tovilovic</v>
      </c>
      <c r="E15" s="46" t="s">
        <v>180</v>
      </c>
      <c r="F15" s="46" t="str">
        <f>VLOOKUP(D15,Pomoćno!$H$2:$J$294,3,FALSE)</f>
        <v>Serbia</v>
      </c>
      <c r="G15" s="47">
        <v>0.22222222222222221</v>
      </c>
      <c r="H15" s="47">
        <v>0.31872685185185184</v>
      </c>
      <c r="I15" s="47">
        <f t="shared" si="0"/>
        <v>9.6504629629629635E-2</v>
      </c>
      <c r="K15">
        <v>14</v>
      </c>
      <c r="L15" s="46" t="s">
        <v>1121</v>
      </c>
      <c r="M15" s="59" t="str">
        <f>IFERROR(VLOOKUP(L15,Pomoćno!$H$2:$J$294,3,FALSE), "?")</f>
        <v>Serbia</v>
      </c>
      <c r="N15">
        <v>48</v>
      </c>
      <c r="P15">
        <v>14</v>
      </c>
      <c r="Q15" s="46" t="s">
        <v>1213</v>
      </c>
      <c r="R15" s="59" t="str">
        <f>IFERROR(VLOOKUP(Q15,Pomoćno!$P$2:$R$79,3,FALSE), "?")</f>
        <v>Serbia</v>
      </c>
      <c r="S15">
        <v>36</v>
      </c>
    </row>
    <row r="16" spans="1:19" ht="15" x14ac:dyDescent="0.2">
      <c r="A16" s="45">
        <v>11</v>
      </c>
      <c r="B16" s="46" t="s">
        <v>408</v>
      </c>
      <c r="C16" s="46" t="s">
        <v>409</v>
      </c>
      <c r="D16" s="46" t="str">
        <f t="shared" si="1"/>
        <v>Zivko Tomic</v>
      </c>
      <c r="E16" s="46" t="s">
        <v>180</v>
      </c>
      <c r="F16" s="46" t="str">
        <f>VLOOKUP(D16,Pomoćno!$H$2:$J$294,3,FALSE)</f>
        <v>Serbia</v>
      </c>
      <c r="G16" s="47">
        <v>0.22222222222222221</v>
      </c>
      <c r="H16" s="47">
        <v>0.31886574074074076</v>
      </c>
      <c r="I16" s="47">
        <f t="shared" si="0"/>
        <v>9.6643518518518545E-2</v>
      </c>
      <c r="K16">
        <v>15</v>
      </c>
      <c r="L16" s="46" t="s">
        <v>1216</v>
      </c>
      <c r="M16" s="59" t="str">
        <f>IFERROR(VLOOKUP(L16,Pomoćno!$H$2:$J$294,3,FALSE), "?")</f>
        <v>Serbia</v>
      </c>
      <c r="N16">
        <v>42</v>
      </c>
      <c r="P16">
        <v>15</v>
      </c>
      <c r="Q16" s="46" t="s">
        <v>1443</v>
      </c>
      <c r="R16" s="59" t="str">
        <f>IFERROR(VLOOKUP(Q16,Pomoćno!$P$2:$R$79,3,FALSE), "?")</f>
        <v>Serbia</v>
      </c>
      <c r="S16">
        <v>30</v>
      </c>
    </row>
    <row r="17" spans="1:19" ht="15" x14ac:dyDescent="0.2">
      <c r="A17" s="45">
        <v>26</v>
      </c>
      <c r="B17" s="46" t="s">
        <v>1517</v>
      </c>
      <c r="C17" s="46" t="s">
        <v>1518</v>
      </c>
      <c r="D17" s="46" t="str">
        <f t="shared" si="1"/>
        <v>Naida Avdic</v>
      </c>
      <c r="E17" s="46" t="s">
        <v>181</v>
      </c>
      <c r="F17" s="46" t="e">
        <f>VLOOKUP(D17,Pomoćno!$H$2:$J$294,3,FALSE)</f>
        <v>#N/A</v>
      </c>
      <c r="G17" s="47">
        <v>0.22222222222222221</v>
      </c>
      <c r="H17" s="47">
        <v>0.31896990740740744</v>
      </c>
      <c r="I17" s="47">
        <f t="shared" si="0"/>
        <v>9.6747685185185228E-2</v>
      </c>
      <c r="K17">
        <v>16</v>
      </c>
      <c r="L17" s="46" t="s">
        <v>1109</v>
      </c>
      <c r="M17" s="59" t="str">
        <f>IFERROR(VLOOKUP(L17,Pomoćno!$H$2:$J$294,3,FALSE), "?")</f>
        <v>Serbia</v>
      </c>
      <c r="N17">
        <v>36</v>
      </c>
      <c r="P17">
        <v>16</v>
      </c>
      <c r="Q17" s="46" t="s">
        <v>1239</v>
      </c>
      <c r="R17" s="59" t="str">
        <f>IFERROR(VLOOKUP(Q17,Pomoćno!$P$2:$R$79,3,FALSE), "?")</f>
        <v>Serbia</v>
      </c>
      <c r="S17">
        <v>26</v>
      </c>
    </row>
    <row r="18" spans="1:19" ht="15" x14ac:dyDescent="0.2">
      <c r="A18" s="45">
        <v>51</v>
      </c>
      <c r="B18" s="46" t="s">
        <v>472</v>
      </c>
      <c r="C18" s="46" t="s">
        <v>370</v>
      </c>
      <c r="D18" s="46" t="str">
        <f t="shared" si="1"/>
        <v>Zeljko Pavlovic</v>
      </c>
      <c r="E18" s="46" t="s">
        <v>180</v>
      </c>
      <c r="F18" s="46" t="str">
        <f>VLOOKUP(D18,Pomoćno!$H$2:$J$294,3,FALSE)</f>
        <v>Serbia</v>
      </c>
      <c r="G18" s="47">
        <v>0.22222222222222221</v>
      </c>
      <c r="H18" s="47">
        <v>0.3193171296296296</v>
      </c>
      <c r="I18" s="47">
        <f t="shared" si="0"/>
        <v>9.7094907407407394E-2</v>
      </c>
      <c r="K18">
        <v>17</v>
      </c>
      <c r="L18" s="61" t="s">
        <v>1315</v>
      </c>
      <c r="M18" s="60" t="str">
        <f>IFERROR(VLOOKUP(L18,Pomoćno!$H$2:$J$294,3,FALSE), "?")</f>
        <v>Bosnia and Herzegovina</v>
      </c>
      <c r="N18" s="22"/>
      <c r="P18">
        <v>17</v>
      </c>
      <c r="Q18" s="46" t="s">
        <v>1208</v>
      </c>
      <c r="R18" s="59" t="str">
        <f>IFERROR(VLOOKUP(Q18,Pomoćno!$P$2:$R$79,3,FALSE), "?")</f>
        <v>Serbia</v>
      </c>
      <c r="S18">
        <v>22</v>
      </c>
    </row>
    <row r="19" spans="1:19" ht="15" x14ac:dyDescent="0.2">
      <c r="A19" s="45">
        <v>6</v>
      </c>
      <c r="B19" s="46" t="s">
        <v>359</v>
      </c>
      <c r="C19" s="46" t="s">
        <v>125</v>
      </c>
      <c r="D19" s="46" t="str">
        <f t="shared" si="1"/>
        <v>Filip Nikolic</v>
      </c>
      <c r="E19" s="46" t="s">
        <v>180</v>
      </c>
      <c r="F19" s="46" t="str">
        <f>VLOOKUP(D19,Pomoćno!$H$2:$J$294,3,FALSE)</f>
        <v>Serbia</v>
      </c>
      <c r="G19" s="47">
        <v>0.22222222222222221</v>
      </c>
      <c r="H19" s="47">
        <v>0.32442129629629629</v>
      </c>
      <c r="I19" s="47">
        <f t="shared" si="0"/>
        <v>0.10219907407407408</v>
      </c>
      <c r="K19">
        <v>18</v>
      </c>
      <c r="L19" s="46" t="s">
        <v>1125</v>
      </c>
      <c r="M19" s="59" t="str">
        <f>IFERROR(VLOOKUP(L19,Pomoćno!$H$2:$J$294,3,FALSE), "?")</f>
        <v>Serbia</v>
      </c>
      <c r="N19">
        <v>30</v>
      </c>
      <c r="P19">
        <v>18</v>
      </c>
      <c r="Q19" s="46" t="s">
        <v>1094</v>
      </c>
      <c r="R19" s="59" t="str">
        <f>IFERROR(VLOOKUP(Q19,Pomoćno!$P$2:$R$79,3,FALSE), "?")</f>
        <v>Serbia</v>
      </c>
      <c r="S19">
        <v>18</v>
      </c>
    </row>
    <row r="20" spans="1:19" ht="15" x14ac:dyDescent="0.2">
      <c r="A20" s="45">
        <v>91</v>
      </c>
      <c r="B20" s="46" t="s">
        <v>562</v>
      </c>
      <c r="C20" s="46" t="s">
        <v>1264</v>
      </c>
      <c r="D20" s="46" t="str">
        <f t="shared" si="1"/>
        <v>Josip Volaric</v>
      </c>
      <c r="E20" s="46" t="s">
        <v>180</v>
      </c>
      <c r="F20" s="46" t="str">
        <f>VLOOKUP(D20,Pomoćno!$H$2:$J$294,3,FALSE)</f>
        <v>Bosnia and Herzegovina</v>
      </c>
      <c r="G20" s="47">
        <v>0.22222222222222221</v>
      </c>
      <c r="H20" s="47">
        <v>0.32443287037037033</v>
      </c>
      <c r="I20" s="47">
        <f t="shared" si="0"/>
        <v>0.10221064814814812</v>
      </c>
      <c r="K20">
        <v>19</v>
      </c>
      <c r="L20" s="46" t="s">
        <v>1173</v>
      </c>
      <c r="M20" s="59" t="str">
        <f>IFERROR(VLOOKUP(L20,Pomoćno!$H$2:$J$294,3,FALSE), "?")</f>
        <v>Serbia</v>
      </c>
      <c r="N20">
        <v>26</v>
      </c>
      <c r="P20">
        <v>19</v>
      </c>
      <c r="Q20" s="61" t="s">
        <v>1607</v>
      </c>
      <c r="R20" s="60" t="s">
        <v>560</v>
      </c>
    </row>
    <row r="21" spans="1:19" ht="15" x14ac:dyDescent="0.2">
      <c r="A21" s="45">
        <v>18</v>
      </c>
      <c r="B21" s="46" t="s">
        <v>421</v>
      </c>
      <c r="C21" s="46" t="s">
        <v>422</v>
      </c>
      <c r="D21" s="46" t="str">
        <f t="shared" si="1"/>
        <v>Slobodan Atanasov</v>
      </c>
      <c r="E21" s="46" t="s">
        <v>180</v>
      </c>
      <c r="F21" s="46" t="str">
        <f>VLOOKUP(D21,Pomoćno!$H$2:$J$294,3,FALSE)</f>
        <v>Serbia</v>
      </c>
      <c r="G21" s="47">
        <v>0.22222222222222221</v>
      </c>
      <c r="H21" s="47">
        <v>0.32613425925925926</v>
      </c>
      <c r="I21" s="47">
        <f t="shared" si="0"/>
        <v>0.10391203703703705</v>
      </c>
      <c r="K21">
        <v>20</v>
      </c>
      <c r="L21" s="46" t="s">
        <v>1046</v>
      </c>
      <c r="M21" s="59" t="str">
        <f>IFERROR(VLOOKUP(L21,Pomoćno!$H$2:$J$294,3,FALSE), "?")</f>
        <v>Serbia</v>
      </c>
      <c r="N21">
        <v>22</v>
      </c>
      <c r="P21">
        <v>20</v>
      </c>
      <c r="Q21" s="46" t="s">
        <v>1242</v>
      </c>
      <c r="R21" s="59" t="str">
        <f>IFERROR(VLOOKUP(Q21,Pomoćno!$P$2:$R$79,3,FALSE), "?")</f>
        <v>Serbia</v>
      </c>
      <c r="S21">
        <v>16</v>
      </c>
    </row>
    <row r="22" spans="1:19" ht="15" x14ac:dyDescent="0.2">
      <c r="A22" s="45">
        <v>59</v>
      </c>
      <c r="B22" s="46" t="s">
        <v>572</v>
      </c>
      <c r="C22" s="46" t="s">
        <v>713</v>
      </c>
      <c r="D22" s="46" t="str">
        <f t="shared" si="1"/>
        <v>Boris Malagurski</v>
      </c>
      <c r="E22" s="46" t="s">
        <v>180</v>
      </c>
      <c r="F22" s="46" t="str">
        <f>VLOOKUP(D22,Pomoćno!$H$2:$J$294,3,FALSE)</f>
        <v>Serbia</v>
      </c>
      <c r="G22" s="47">
        <v>0.22222222222222221</v>
      </c>
      <c r="H22" s="47">
        <v>0.32663194444444443</v>
      </c>
      <c r="I22" s="47">
        <f t="shared" si="0"/>
        <v>0.10440972222222222</v>
      </c>
      <c r="K22">
        <v>21</v>
      </c>
      <c r="L22" s="46" t="s">
        <v>1050</v>
      </c>
      <c r="M22" s="59" t="str">
        <f>IFERROR(VLOOKUP(L22,Pomoćno!$H$2:$J$294,3,FALSE), "?")</f>
        <v>Serbia</v>
      </c>
      <c r="N22">
        <v>18</v>
      </c>
      <c r="P22">
        <v>21</v>
      </c>
      <c r="Q22" s="46" t="s">
        <v>1444</v>
      </c>
      <c r="R22" s="59" t="str">
        <f>IFERROR(VLOOKUP(Q22,Pomoćno!$P$2:$R$79,3,FALSE), "?")</f>
        <v>Serbia</v>
      </c>
      <c r="S22">
        <v>14</v>
      </c>
    </row>
    <row r="23" spans="1:19" ht="15" x14ac:dyDescent="0.2">
      <c r="A23" s="45">
        <v>99</v>
      </c>
      <c r="B23" s="46" t="s">
        <v>19</v>
      </c>
      <c r="C23" s="46" t="s">
        <v>210</v>
      </c>
      <c r="D23" s="46" t="str">
        <f t="shared" si="1"/>
        <v>Ivan Zivojinovic</v>
      </c>
      <c r="E23" s="46" t="s">
        <v>180</v>
      </c>
      <c r="F23" s="46" t="str">
        <f>VLOOKUP(D23,Pomoćno!$H$2:$J$294,3,FALSE)</f>
        <v>Serbia</v>
      </c>
      <c r="G23" s="47">
        <v>0.22222222222222221</v>
      </c>
      <c r="H23" s="47">
        <v>0.32703703703703701</v>
      </c>
      <c r="I23" s="47">
        <f t="shared" si="0"/>
        <v>0.10481481481481481</v>
      </c>
      <c r="K23">
        <v>22</v>
      </c>
      <c r="L23" s="46" t="s">
        <v>1585</v>
      </c>
      <c r="M23" s="59" t="s">
        <v>246</v>
      </c>
      <c r="N23">
        <v>16</v>
      </c>
      <c r="P23">
        <v>22</v>
      </c>
      <c r="Q23" s="46" t="s">
        <v>1245</v>
      </c>
      <c r="R23" s="59" t="str">
        <f>IFERROR(VLOOKUP(Q23,Pomoćno!$P$2:$R$79,3,FALSE), "?")</f>
        <v>Serbia</v>
      </c>
      <c r="S23">
        <v>12</v>
      </c>
    </row>
    <row r="24" spans="1:19" ht="15" x14ac:dyDescent="0.2">
      <c r="A24" s="45">
        <v>101</v>
      </c>
      <c r="B24" s="46" t="s">
        <v>21</v>
      </c>
      <c r="C24" s="46" t="s">
        <v>211</v>
      </c>
      <c r="D24" s="46" t="str">
        <f t="shared" si="1"/>
        <v>Tatjana Jovanovic</v>
      </c>
      <c r="E24" s="46" t="s">
        <v>181</v>
      </c>
      <c r="F24" s="46" t="e">
        <f>VLOOKUP(D24,Pomoćno!$H$2:$J$294,3,FALSE)</f>
        <v>#N/A</v>
      </c>
      <c r="G24" s="47">
        <v>0.22222222222222221</v>
      </c>
      <c r="H24" s="47">
        <v>0.32938657407407407</v>
      </c>
      <c r="I24" s="47">
        <f t="shared" si="0"/>
        <v>0.10716435185185186</v>
      </c>
      <c r="K24">
        <v>23</v>
      </c>
      <c r="L24" s="46" t="s">
        <v>1320</v>
      </c>
      <c r="M24" s="59" t="str">
        <f>IFERROR(VLOOKUP(L24,Pomoćno!$H$2:$J$294,3,FALSE), "?")</f>
        <v>Serbia</v>
      </c>
      <c r="N24">
        <v>14</v>
      </c>
      <c r="P24">
        <v>23</v>
      </c>
      <c r="Q24" s="46" t="s">
        <v>1243</v>
      </c>
      <c r="R24" s="59" t="str">
        <f>IFERROR(VLOOKUP(Q24,Pomoćno!$P$2:$R$79,3,FALSE), "?")</f>
        <v>Serbia</v>
      </c>
      <c r="S24">
        <v>10</v>
      </c>
    </row>
    <row r="25" spans="1:19" ht="15" x14ac:dyDescent="0.2">
      <c r="A25" s="45">
        <v>19</v>
      </c>
      <c r="B25" s="46" t="s">
        <v>32</v>
      </c>
      <c r="C25" s="46" t="s">
        <v>212</v>
      </c>
      <c r="D25" s="46" t="str">
        <f t="shared" si="1"/>
        <v>Miodrag Sljapic</v>
      </c>
      <c r="E25" s="46" t="s">
        <v>180</v>
      </c>
      <c r="F25" s="46" t="str">
        <f>VLOOKUP(D25,Pomoćno!$H$2:$J$294,3,FALSE)</f>
        <v>Serbia</v>
      </c>
      <c r="G25" s="47">
        <v>0.22222222222222221</v>
      </c>
      <c r="H25" s="47">
        <v>0.32982638888888888</v>
      </c>
      <c r="I25" s="47">
        <f t="shared" si="0"/>
        <v>0.10760416666666667</v>
      </c>
      <c r="K25">
        <v>24</v>
      </c>
      <c r="L25" s="46" t="s">
        <v>1151</v>
      </c>
      <c r="M25" s="59" t="str">
        <f>IFERROR(VLOOKUP(L25,Pomoćno!$H$2:$J$294,3,FALSE), "?")</f>
        <v>Serbia</v>
      </c>
      <c r="N25">
        <v>12</v>
      </c>
      <c r="P25">
        <v>24</v>
      </c>
      <c r="Q25" s="46" t="s">
        <v>1098</v>
      </c>
      <c r="R25" s="59" t="str">
        <f>IFERROR(VLOOKUP(Q25,Pomoćno!$P$2:$R$79,3,FALSE), "?")</f>
        <v>Serbia</v>
      </c>
      <c r="S25">
        <v>8</v>
      </c>
    </row>
    <row r="26" spans="1:19" ht="15" x14ac:dyDescent="0.2">
      <c r="A26" s="45">
        <v>119</v>
      </c>
      <c r="B26" s="46" t="s">
        <v>1519</v>
      </c>
      <c r="C26" s="46" t="s">
        <v>1520</v>
      </c>
      <c r="D26" s="46" t="str">
        <f t="shared" si="1"/>
        <v>Mitar Andric</v>
      </c>
      <c r="E26" s="46" t="s">
        <v>180</v>
      </c>
      <c r="F26" s="46" t="str">
        <f>VLOOKUP(D26,Pomoćno!$H$2:$J$294,3,FALSE)</f>
        <v>?</v>
      </c>
      <c r="G26" s="47">
        <v>0.22222222222222221</v>
      </c>
      <c r="H26" s="47">
        <v>0.33015046296296297</v>
      </c>
      <c r="I26" s="47">
        <f t="shared" si="0"/>
        <v>0.10792824074074076</v>
      </c>
      <c r="K26">
        <v>25</v>
      </c>
      <c r="L26" s="46" t="s">
        <v>1137</v>
      </c>
      <c r="M26" s="59" t="str">
        <f>IFERROR(VLOOKUP(L26,Pomoćno!$H$2:$J$294,3,FALSE), "?")</f>
        <v>Serbia</v>
      </c>
      <c r="N26">
        <v>10</v>
      </c>
      <c r="P26">
        <v>25</v>
      </c>
      <c r="Q26" s="46" t="s">
        <v>1435</v>
      </c>
      <c r="R26" s="59" t="str">
        <f>IFERROR(VLOOKUP(Q26,Pomoćno!$P$2:$R$79,3,FALSE), "?")</f>
        <v>Serbia</v>
      </c>
      <c r="S26">
        <v>6</v>
      </c>
    </row>
    <row r="27" spans="1:19" ht="15" x14ac:dyDescent="0.2">
      <c r="A27" s="45">
        <v>97</v>
      </c>
      <c r="B27" s="46" t="s">
        <v>821</v>
      </c>
      <c r="C27" s="46" t="s">
        <v>822</v>
      </c>
      <c r="D27" s="46" t="str">
        <f t="shared" si="1"/>
        <v>Zrinka Deur</v>
      </c>
      <c r="E27" s="46" t="s">
        <v>181</v>
      </c>
      <c r="F27" s="46" t="e">
        <f>VLOOKUP(D27,Pomoćno!$H$2:$J$294,3,FALSE)</f>
        <v>#N/A</v>
      </c>
      <c r="G27" s="47">
        <v>0.22222222222222221</v>
      </c>
      <c r="H27" s="47">
        <v>0.33026620370370369</v>
      </c>
      <c r="I27" s="47">
        <f t="shared" si="0"/>
        <v>0.10804398148148148</v>
      </c>
      <c r="K27">
        <v>26</v>
      </c>
      <c r="L27" s="46" t="s">
        <v>1609</v>
      </c>
      <c r="M27" s="59" t="s">
        <v>246</v>
      </c>
      <c r="N27">
        <v>8</v>
      </c>
      <c r="P27">
        <v>26</v>
      </c>
      <c r="Q27" s="46" t="s">
        <v>1212</v>
      </c>
      <c r="R27" s="59" t="str">
        <f>IFERROR(VLOOKUP(Q27,Pomoćno!$P$2:$R$79,3,FALSE), "?")</f>
        <v>Serbia</v>
      </c>
      <c r="S27">
        <v>4</v>
      </c>
    </row>
    <row r="28" spans="1:19" ht="15" x14ac:dyDescent="0.2">
      <c r="A28" s="45">
        <v>109</v>
      </c>
      <c r="B28" s="46" t="s">
        <v>1521</v>
      </c>
      <c r="C28" s="46" t="s">
        <v>1522</v>
      </c>
      <c r="D28" s="46" t="str">
        <f t="shared" si="1"/>
        <v>Sandra Arsovska</v>
      </c>
      <c r="E28" s="46" t="s">
        <v>181</v>
      </c>
      <c r="F28" s="46" t="e">
        <f>VLOOKUP(D28,Pomoćno!$H$2:$J$294,3,FALSE)</f>
        <v>#N/A</v>
      </c>
      <c r="G28" s="47">
        <v>0.22222222222222221</v>
      </c>
      <c r="H28" s="47">
        <v>0.33113425925925927</v>
      </c>
      <c r="I28" s="47">
        <f t="shared" si="0"/>
        <v>0.10891203703703706</v>
      </c>
      <c r="K28">
        <v>27</v>
      </c>
      <c r="L28" s="61" t="s">
        <v>1586</v>
      </c>
      <c r="M28" s="60" t="s">
        <v>560</v>
      </c>
      <c r="N28" s="22"/>
      <c r="P28">
        <v>27</v>
      </c>
      <c r="Q28" s="46" t="s">
        <v>1608</v>
      </c>
      <c r="R28" s="59" t="s">
        <v>246</v>
      </c>
      <c r="S28">
        <v>2</v>
      </c>
    </row>
    <row r="29" spans="1:19" ht="15" x14ac:dyDescent="0.2">
      <c r="A29" s="45">
        <v>56</v>
      </c>
      <c r="B29" s="46" t="s">
        <v>89</v>
      </c>
      <c r="C29" s="46" t="s">
        <v>223</v>
      </c>
      <c r="D29" s="46" t="str">
        <f t="shared" si="1"/>
        <v>Dusan Orlovic</v>
      </c>
      <c r="E29" s="46" t="s">
        <v>180</v>
      </c>
      <c r="F29" s="46" t="str">
        <f>VLOOKUP(D29,Pomoćno!$H$2:$J$294,3,FALSE)</f>
        <v>Serbia</v>
      </c>
      <c r="G29" s="47">
        <v>0.22222222222222221</v>
      </c>
      <c r="H29" s="47">
        <v>0.33350694444444445</v>
      </c>
      <c r="I29" s="47">
        <f t="shared" si="0"/>
        <v>0.11128472222222224</v>
      </c>
      <c r="L29" s="46" t="s">
        <v>1466</v>
      </c>
      <c r="M29" s="59" t="str">
        <f>IFERROR(VLOOKUP(L29,Pomoćno!$H$2:$J$294,3,FALSE), "?")</f>
        <v>Serbia</v>
      </c>
      <c r="N29">
        <v>6</v>
      </c>
    </row>
    <row r="30" spans="1:19" ht="15" x14ac:dyDescent="0.2">
      <c r="A30" s="45">
        <v>40</v>
      </c>
      <c r="B30" s="46" t="s">
        <v>593</v>
      </c>
      <c r="C30" s="46" t="s">
        <v>1268</v>
      </c>
      <c r="D30" s="46" t="str">
        <f t="shared" si="1"/>
        <v>Dragana Milanovic</v>
      </c>
      <c r="E30" s="46" t="s">
        <v>181</v>
      </c>
      <c r="F30" s="46" t="e">
        <f>VLOOKUP(D30,Pomoćno!$H$2:$J$294,3,FALSE)</f>
        <v>#N/A</v>
      </c>
      <c r="G30" s="47">
        <v>0.22222222222222221</v>
      </c>
      <c r="H30" s="47">
        <v>0.3422337962962963</v>
      </c>
      <c r="I30" s="47">
        <f t="shared" si="0"/>
        <v>0.12001157407407409</v>
      </c>
      <c r="L30" s="46" t="s">
        <v>1172</v>
      </c>
      <c r="M30" s="59" t="str">
        <f>IFERROR(VLOOKUP(L30,Pomoćno!$H$2:$J$294,3,FALSE), "?")</f>
        <v>Serbia</v>
      </c>
      <c r="N30">
        <v>4</v>
      </c>
    </row>
    <row r="31" spans="1:19" ht="15" x14ac:dyDescent="0.2">
      <c r="A31" s="49">
        <v>75</v>
      </c>
      <c r="B31" s="50" t="s">
        <v>568</v>
      </c>
      <c r="C31" s="50" t="s">
        <v>1267</v>
      </c>
      <c r="D31" s="46" t="str">
        <f t="shared" si="1"/>
        <v>Lidija Radulovic</v>
      </c>
      <c r="E31" s="50" t="s">
        <v>181</v>
      </c>
      <c r="F31" s="46" t="e">
        <f>VLOOKUP(D31,Pomoćno!$H$2:$J$294,3,FALSE)</f>
        <v>#N/A</v>
      </c>
      <c r="G31" s="51">
        <v>0.22222222222222221</v>
      </c>
      <c r="H31" s="51">
        <v>0.34228009259259262</v>
      </c>
      <c r="I31" s="51">
        <f t="shared" si="0"/>
        <v>0.12005787037037041</v>
      </c>
      <c r="L31" s="46" t="s">
        <v>1078</v>
      </c>
      <c r="M31" s="59" t="str">
        <f>IFERROR(VLOOKUP(L31,Pomoćno!$H$2:$J$294,3,FALSE), "?")</f>
        <v>Serbia</v>
      </c>
      <c r="N31">
        <v>2</v>
      </c>
    </row>
    <row r="32" spans="1:19" ht="15" x14ac:dyDescent="0.2">
      <c r="A32" s="49">
        <v>81</v>
      </c>
      <c r="B32" s="50" t="s">
        <v>103</v>
      </c>
      <c r="C32" s="50" t="s">
        <v>638</v>
      </c>
      <c r="D32" s="46" t="str">
        <f t="shared" si="1"/>
        <v>Nikola Ilic</v>
      </c>
      <c r="E32" s="50" t="s">
        <v>180</v>
      </c>
      <c r="F32" s="46" t="str">
        <f>VLOOKUP(D32,Pomoćno!$H$2:$J$294,3,FALSE)</f>
        <v>Serbia</v>
      </c>
      <c r="G32" s="51">
        <v>0.22222222222222221</v>
      </c>
      <c r="H32" s="51">
        <v>0.34231481481481479</v>
      </c>
      <c r="I32" s="51">
        <f t="shared" si="0"/>
        <v>0.12009259259259258</v>
      </c>
      <c r="L32" s="46" t="s">
        <v>1587</v>
      </c>
      <c r="M32" s="59" t="str">
        <f>IFERROR(VLOOKUP(L32,Pomoćno!$H$2:$J$294,3,FALSE), "?")</f>
        <v>?</v>
      </c>
    </row>
    <row r="33" spans="1:13" ht="15" x14ac:dyDescent="0.2">
      <c r="A33" s="49">
        <v>14</v>
      </c>
      <c r="B33" s="50" t="s">
        <v>467</v>
      </c>
      <c r="C33" s="50" t="s">
        <v>468</v>
      </c>
      <c r="D33" s="46" t="str">
        <f t="shared" si="1"/>
        <v>Damir Ljubojevic</v>
      </c>
      <c r="E33" s="50" t="s">
        <v>180</v>
      </c>
      <c r="F33" s="46" t="str">
        <f>VLOOKUP(D33,Pomoćno!$H$2:$J$294,3,FALSE)</f>
        <v>Serbia</v>
      </c>
      <c r="G33" s="51">
        <v>0.22222222222222221</v>
      </c>
      <c r="H33" s="51">
        <v>0.34371527777777783</v>
      </c>
      <c r="I33" s="51">
        <f t="shared" si="0"/>
        <v>0.12149305555555562</v>
      </c>
      <c r="L33" s="46" t="s">
        <v>1400</v>
      </c>
      <c r="M33" s="59" t="str">
        <f>IFERROR(VLOOKUP(L33,Pomoćno!$H$2:$J$294,3,FALSE), "?")</f>
        <v>Serbia</v>
      </c>
    </row>
    <row r="34" spans="1:13" ht="15" x14ac:dyDescent="0.2">
      <c r="A34" s="45">
        <v>60</v>
      </c>
      <c r="B34" s="46" t="s">
        <v>1523</v>
      </c>
      <c r="C34" s="46" t="s">
        <v>1524</v>
      </c>
      <c r="D34" s="46" t="str">
        <f t="shared" si="1"/>
        <v>Danijela Jurosevic</v>
      </c>
      <c r="E34" s="46" t="s">
        <v>181</v>
      </c>
      <c r="F34" s="46" t="e">
        <f>VLOOKUP(D34,Pomoćno!$H$2:$J$294,3,FALSE)</f>
        <v>#N/A</v>
      </c>
      <c r="G34" s="47">
        <v>0.22222222222222221</v>
      </c>
      <c r="H34" s="47">
        <v>0.34471064814814811</v>
      </c>
      <c r="I34" s="47">
        <f t="shared" ref="I34:I65" si="2">H34-G34</f>
        <v>0.1224884259259259</v>
      </c>
      <c r="L34" s="46" t="s">
        <v>1588</v>
      </c>
      <c r="M34" s="59" t="str">
        <f>IFERROR(VLOOKUP(L34,Pomoćno!$H$2:$J$294,3,FALSE), "?")</f>
        <v>?</v>
      </c>
    </row>
    <row r="35" spans="1:13" ht="15" x14ac:dyDescent="0.2">
      <c r="A35" s="45">
        <v>111</v>
      </c>
      <c r="B35" s="46" t="s">
        <v>1525</v>
      </c>
      <c r="C35" s="46" t="s">
        <v>1526</v>
      </c>
      <c r="D35" s="46" t="str">
        <f t="shared" si="1"/>
        <v>Зоран Радовић</v>
      </c>
      <c r="E35" s="46" t="s">
        <v>180</v>
      </c>
      <c r="F35" s="46" t="e">
        <f>VLOOKUP(D35,Pomoćno!$H$2:$J$294,3,FALSE)</f>
        <v>#N/A</v>
      </c>
      <c r="G35" s="47">
        <v>0.22222222222222221</v>
      </c>
      <c r="H35" s="47">
        <v>0.34478009259259257</v>
      </c>
      <c r="I35" s="47">
        <f t="shared" si="2"/>
        <v>0.12255787037037036</v>
      </c>
      <c r="L35" s="46" t="s">
        <v>1589</v>
      </c>
      <c r="M35" s="59" t="str">
        <f>IFERROR(VLOOKUP(L35,Pomoćno!$H$2:$J$294,3,FALSE), "?")</f>
        <v>?</v>
      </c>
    </row>
    <row r="36" spans="1:13" ht="15" x14ac:dyDescent="0.2">
      <c r="A36" s="49">
        <v>45</v>
      </c>
      <c r="B36" s="50" t="s">
        <v>47</v>
      </c>
      <c r="C36" s="50" t="s">
        <v>1571</v>
      </c>
      <c r="D36" s="46" t="str">
        <f t="shared" si="1"/>
        <v>Jelena Borisic</v>
      </c>
      <c r="E36" s="50" t="s">
        <v>181</v>
      </c>
      <c r="F36" s="46" t="e">
        <f>VLOOKUP(D36,Pomoćno!$H$2:$J$294,3,FALSE)</f>
        <v>#N/A</v>
      </c>
      <c r="G36" s="51">
        <v>0.22222222222222221</v>
      </c>
      <c r="H36" s="51">
        <v>0.3449652777777778</v>
      </c>
      <c r="I36" s="51">
        <f t="shared" si="2"/>
        <v>0.12274305555555559</v>
      </c>
      <c r="L36" s="46" t="s">
        <v>1590</v>
      </c>
      <c r="M36" s="59" t="str">
        <f>IFERROR(VLOOKUP(L36,Pomoćno!$H$2:$J$294,3,FALSE), "?")</f>
        <v>?</v>
      </c>
    </row>
    <row r="37" spans="1:13" ht="15" x14ac:dyDescent="0.2">
      <c r="A37" s="45">
        <v>112</v>
      </c>
      <c r="B37" s="46" t="s">
        <v>1527</v>
      </c>
      <c r="C37" s="46" t="s">
        <v>1528</v>
      </c>
      <c r="D37" s="46" t="str">
        <f t="shared" si="1"/>
        <v>Admir Zec</v>
      </c>
      <c r="E37" s="46" t="s">
        <v>180</v>
      </c>
      <c r="F37" s="46" t="str">
        <f>VLOOKUP(D37,Pomoćno!$H$2:$J$294,3,FALSE)</f>
        <v>?</v>
      </c>
      <c r="G37" s="47">
        <v>0.22222222222222221</v>
      </c>
      <c r="H37" s="47">
        <v>0.34524305555555551</v>
      </c>
      <c r="I37" s="47">
        <f t="shared" si="2"/>
        <v>0.1230208333333333</v>
      </c>
      <c r="L37" s="46" t="s">
        <v>1230</v>
      </c>
      <c r="M37" s="59" t="str">
        <f>IFERROR(VLOOKUP(L37,Pomoćno!$H$2:$J$294,3,FALSE), "?")</f>
        <v>Bosnia and Herzegovina</v>
      </c>
    </row>
    <row r="38" spans="1:13" ht="15" x14ac:dyDescent="0.2">
      <c r="A38" s="45">
        <v>93</v>
      </c>
      <c r="B38" s="46" t="s">
        <v>622</v>
      </c>
      <c r="C38" s="46" t="s">
        <v>101</v>
      </c>
      <c r="D38" s="46" t="str">
        <f t="shared" si="1"/>
        <v>Predrag Djordjevic</v>
      </c>
      <c r="E38" s="46" t="s">
        <v>180</v>
      </c>
      <c r="F38" s="46" t="str">
        <f>VLOOKUP(D38,Pomoćno!$H$2:$J$294,3,FALSE)</f>
        <v>Serbia</v>
      </c>
      <c r="G38" s="47">
        <v>0.22222222222222221</v>
      </c>
      <c r="H38" s="47">
        <v>0.34760416666666666</v>
      </c>
      <c r="I38" s="47">
        <f t="shared" si="2"/>
        <v>0.12538194444444445</v>
      </c>
      <c r="L38" s="46" t="s">
        <v>1591</v>
      </c>
      <c r="M38" s="59" t="str">
        <f>IFERROR(VLOOKUP(L38,Pomoćno!$H$2:$J$294,3,FALSE), "?")</f>
        <v>?</v>
      </c>
    </row>
    <row r="39" spans="1:13" ht="15" x14ac:dyDescent="0.2">
      <c r="A39" s="49">
        <v>102</v>
      </c>
      <c r="B39" s="50" t="s">
        <v>708</v>
      </c>
      <c r="C39" s="50" t="s">
        <v>125</v>
      </c>
      <c r="D39" s="46" t="str">
        <f t="shared" si="1"/>
        <v>Rade Nikolic</v>
      </c>
      <c r="E39" s="50" t="s">
        <v>180</v>
      </c>
      <c r="F39" s="46" t="str">
        <f>VLOOKUP(D39,Pomoćno!$H$2:$J$294,3,FALSE)</f>
        <v>Serbia</v>
      </c>
      <c r="G39" s="51">
        <v>0.22222222222222221</v>
      </c>
      <c r="H39" s="51">
        <v>0.34795138888888894</v>
      </c>
      <c r="I39" s="51">
        <f t="shared" si="2"/>
        <v>0.12572916666666673</v>
      </c>
      <c r="L39" s="46" t="s">
        <v>1592</v>
      </c>
      <c r="M39" s="59" t="str">
        <f>IFERROR(VLOOKUP(L39,Pomoćno!$H$2:$J$294,3,FALSE), "?")</f>
        <v>?</v>
      </c>
    </row>
    <row r="40" spans="1:13" ht="15" x14ac:dyDescent="0.2">
      <c r="A40" s="45">
        <v>9</v>
      </c>
      <c r="B40" s="46" t="s">
        <v>587</v>
      </c>
      <c r="C40" s="46" t="s">
        <v>1561</v>
      </c>
      <c r="D40" s="46" t="str">
        <f t="shared" si="1"/>
        <v>Andrea Radmilovic Vidakovic</v>
      </c>
      <c r="E40" s="46" t="s">
        <v>181</v>
      </c>
      <c r="F40" s="46" t="e">
        <f>VLOOKUP(D40,Pomoćno!$H$2:$J$294,3,FALSE)</f>
        <v>#N/A</v>
      </c>
      <c r="G40" s="47">
        <v>0.22222222222222221</v>
      </c>
      <c r="H40" s="47">
        <v>0.34818287037037038</v>
      </c>
      <c r="I40" s="47">
        <f t="shared" si="2"/>
        <v>0.12596064814814817</v>
      </c>
      <c r="L40" s="46" t="s">
        <v>1180</v>
      </c>
      <c r="M40" s="59" t="str">
        <f>IFERROR(VLOOKUP(L40,Pomoćno!$H$2:$J$294,3,FALSE), "?")</f>
        <v>Serbia</v>
      </c>
    </row>
    <row r="41" spans="1:13" ht="15" x14ac:dyDescent="0.2">
      <c r="A41" s="45">
        <v>29</v>
      </c>
      <c r="B41" s="46" t="s">
        <v>97</v>
      </c>
      <c r="C41" s="46" t="s">
        <v>1297</v>
      </c>
      <c r="D41" s="46" t="str">
        <f t="shared" si="1"/>
        <v>Sanja Kavaz</v>
      </c>
      <c r="E41" s="46" t="s">
        <v>181</v>
      </c>
      <c r="F41" s="46" t="e">
        <f>VLOOKUP(D41,Pomoćno!$H$2:$J$294,3,FALSE)</f>
        <v>#N/A</v>
      </c>
      <c r="G41" s="47">
        <v>0.22222222222222221</v>
      </c>
      <c r="H41" s="47">
        <v>0.34858796296296296</v>
      </c>
      <c r="I41" s="47">
        <f t="shared" si="2"/>
        <v>0.12636574074074075</v>
      </c>
      <c r="L41" s="46" t="s">
        <v>1420</v>
      </c>
      <c r="M41" s="59" t="str">
        <f>IFERROR(VLOOKUP(L41,Pomoćno!$H$2:$J$294,3,FALSE), "?")</f>
        <v>Serbia</v>
      </c>
    </row>
    <row r="42" spans="1:13" ht="15" x14ac:dyDescent="0.2">
      <c r="A42" s="45">
        <v>103</v>
      </c>
      <c r="B42" s="46" t="s">
        <v>95</v>
      </c>
      <c r="C42" s="46" t="s">
        <v>96</v>
      </c>
      <c r="D42" s="46" t="str">
        <f t="shared" si="1"/>
        <v>Adrian Nasradi</v>
      </c>
      <c r="E42" s="46" t="s">
        <v>180</v>
      </c>
      <c r="F42" s="46" t="str">
        <f>VLOOKUP(D42,Pomoćno!$H$2:$J$294,3,FALSE)</f>
        <v>Serbia</v>
      </c>
      <c r="G42" s="47">
        <v>0.22222222222222221</v>
      </c>
      <c r="H42" s="47">
        <v>0.34871527777777778</v>
      </c>
      <c r="I42" s="47">
        <f t="shared" si="2"/>
        <v>0.12649305555555557</v>
      </c>
      <c r="L42" s="46" t="s">
        <v>1228</v>
      </c>
      <c r="M42" s="59" t="str">
        <f>IFERROR(VLOOKUP(L42,Pomoćno!$H$2:$J$294,3,FALSE), "?")</f>
        <v>Serbia</v>
      </c>
    </row>
    <row r="43" spans="1:13" ht="15" x14ac:dyDescent="0.2">
      <c r="A43" s="45">
        <v>98</v>
      </c>
      <c r="B43" s="46" t="s">
        <v>36</v>
      </c>
      <c r="C43" s="46" t="s">
        <v>1529</v>
      </c>
      <c r="D43" s="46" t="str">
        <f t="shared" si="1"/>
        <v>Mihajlo Dubljanin</v>
      </c>
      <c r="E43" s="46" t="s">
        <v>180</v>
      </c>
      <c r="F43" s="46" t="str">
        <f>VLOOKUP(D43,Pomoćno!$H$2:$J$294,3,FALSE)</f>
        <v>?</v>
      </c>
      <c r="G43" s="47">
        <v>0.22222222222222221</v>
      </c>
      <c r="H43" s="47">
        <v>0.35016203703703702</v>
      </c>
      <c r="I43" s="47">
        <f t="shared" si="2"/>
        <v>0.12793981481481481</v>
      </c>
      <c r="L43" s="46" t="s">
        <v>1593</v>
      </c>
      <c r="M43" s="59" t="str">
        <f>IFERROR(VLOOKUP(L43,Pomoćno!$H$2:$J$294,3,FALSE), "?")</f>
        <v>?</v>
      </c>
    </row>
    <row r="44" spans="1:13" ht="15" x14ac:dyDescent="0.2">
      <c r="A44" s="45">
        <v>88</v>
      </c>
      <c r="B44" s="46" t="s">
        <v>19</v>
      </c>
      <c r="C44" s="46" t="s">
        <v>1286</v>
      </c>
      <c r="D44" s="46" t="str">
        <f t="shared" si="1"/>
        <v>Ivan Nislic</v>
      </c>
      <c r="E44" s="46" t="s">
        <v>180</v>
      </c>
      <c r="F44" s="46" t="str">
        <f>VLOOKUP(D44,Pomoćno!$H$2:$J$294,3,FALSE)</f>
        <v>Serbia</v>
      </c>
      <c r="G44" s="47">
        <v>0.22222222222222221</v>
      </c>
      <c r="H44" s="47">
        <v>0.35043981481481484</v>
      </c>
      <c r="I44" s="47">
        <f t="shared" si="2"/>
        <v>0.12821759259259263</v>
      </c>
      <c r="L44" s="46" t="s">
        <v>1594</v>
      </c>
      <c r="M44" s="59" t="str">
        <f>IFERROR(VLOOKUP(L44,Pomoćno!$H$2:$J$294,3,FALSE), "?")</f>
        <v>?</v>
      </c>
    </row>
    <row r="45" spans="1:13" ht="15" x14ac:dyDescent="0.2">
      <c r="A45" s="45">
        <v>79</v>
      </c>
      <c r="B45" s="46" t="s">
        <v>99</v>
      </c>
      <c r="C45" s="46" t="s">
        <v>1575</v>
      </c>
      <c r="D45" s="46" t="str">
        <f t="shared" si="1"/>
        <v>Vanja Recevic</v>
      </c>
      <c r="E45" s="46" t="s">
        <v>180</v>
      </c>
      <c r="F45" s="46" t="str">
        <f>VLOOKUP(D45,Pomoćno!$H$2:$J$294,3,FALSE)</f>
        <v>?</v>
      </c>
      <c r="G45" s="47">
        <v>0.22222222222222221</v>
      </c>
      <c r="H45" s="47">
        <v>0.35137731481481477</v>
      </c>
      <c r="I45" s="47">
        <f t="shared" si="2"/>
        <v>0.12915509259259256</v>
      </c>
      <c r="L45" s="46" t="s">
        <v>1232</v>
      </c>
      <c r="M45" s="59" t="str">
        <f>IFERROR(VLOOKUP(L45,Pomoćno!$H$2:$J$294,3,FALSE), "?")</f>
        <v>Serbia</v>
      </c>
    </row>
    <row r="46" spans="1:13" ht="15" x14ac:dyDescent="0.2">
      <c r="A46" s="45">
        <v>107</v>
      </c>
      <c r="B46" s="46" t="s">
        <v>1527</v>
      </c>
      <c r="C46" s="46" t="s">
        <v>1530</v>
      </c>
      <c r="D46" s="46" t="str">
        <f t="shared" si="1"/>
        <v>Admir Caluk</v>
      </c>
      <c r="E46" s="46" t="s">
        <v>180</v>
      </c>
      <c r="F46" s="46" t="str">
        <f>VLOOKUP(D46,Pomoćno!$H$2:$J$294,3,FALSE)</f>
        <v>?</v>
      </c>
      <c r="G46" s="47">
        <v>0.22222222222222221</v>
      </c>
      <c r="H46" s="47">
        <v>0.35870370370370369</v>
      </c>
      <c r="I46" s="47">
        <f t="shared" si="2"/>
        <v>0.13648148148148148</v>
      </c>
      <c r="L46" s="46" t="s">
        <v>1595</v>
      </c>
      <c r="M46" s="59" t="str">
        <f>IFERROR(VLOOKUP(L46,Pomoćno!$H$2:$J$294,3,FALSE), "?")</f>
        <v>?</v>
      </c>
    </row>
    <row r="47" spans="1:13" ht="15" x14ac:dyDescent="0.2">
      <c r="A47" s="45">
        <v>21</v>
      </c>
      <c r="B47" s="46" t="s">
        <v>997</v>
      </c>
      <c r="C47" s="46" t="s">
        <v>120</v>
      </c>
      <c r="D47" s="46" t="str">
        <f t="shared" si="1"/>
        <v>Iva Lazarevic</v>
      </c>
      <c r="E47" s="46" t="s">
        <v>181</v>
      </c>
      <c r="F47" s="46" t="e">
        <f>VLOOKUP(D47,Pomoćno!$H$2:$J$294,3,FALSE)</f>
        <v>#N/A</v>
      </c>
      <c r="G47" s="47">
        <v>0.22222222222222221</v>
      </c>
      <c r="H47" s="47">
        <v>0.3591435185185185</v>
      </c>
      <c r="I47" s="47">
        <f t="shared" si="2"/>
        <v>0.13692129629629629</v>
      </c>
      <c r="L47" s="46" t="s">
        <v>1596</v>
      </c>
      <c r="M47" s="59" t="str">
        <f>IFERROR(VLOOKUP(L47,Pomoćno!$H$2:$J$294,3,FALSE), "?")</f>
        <v>?</v>
      </c>
    </row>
    <row r="48" spans="1:13" ht="15" x14ac:dyDescent="0.2">
      <c r="A48" s="45">
        <v>7</v>
      </c>
      <c r="B48" s="46" t="s">
        <v>1531</v>
      </c>
      <c r="C48" s="46" t="s">
        <v>1532</v>
      </c>
      <c r="D48" s="46" t="str">
        <f t="shared" si="1"/>
        <v>Rajko Sretenovic</v>
      </c>
      <c r="E48" s="46" t="s">
        <v>180</v>
      </c>
      <c r="F48" s="46" t="str">
        <f>VLOOKUP(D48,Pomoćno!$H$2:$J$294,3,FALSE)</f>
        <v>?</v>
      </c>
      <c r="G48" s="47">
        <v>0.22222222222222221</v>
      </c>
      <c r="H48" s="47">
        <v>0.359375</v>
      </c>
      <c r="I48" s="47">
        <f t="shared" si="2"/>
        <v>0.13715277777777779</v>
      </c>
      <c r="L48" s="46" t="s">
        <v>1597</v>
      </c>
      <c r="M48" s="59" t="str">
        <f>IFERROR(VLOOKUP(L48,Pomoćno!$H$2:$J$294,3,FALSE), "?")</f>
        <v>?</v>
      </c>
    </row>
    <row r="49" spans="1:13" ht="15" x14ac:dyDescent="0.2">
      <c r="A49" s="45">
        <v>5</v>
      </c>
      <c r="B49" s="46" t="s">
        <v>1533</v>
      </c>
      <c r="C49" s="46" t="s">
        <v>745</v>
      </c>
      <c r="D49" s="46" t="str">
        <f t="shared" si="1"/>
        <v>Mirela Babic</v>
      </c>
      <c r="E49" s="46" t="s">
        <v>181</v>
      </c>
      <c r="F49" s="46" t="e">
        <f>VLOOKUP(D49,Pomoćno!$H$2:$J$294,3,FALSE)</f>
        <v>#N/A</v>
      </c>
      <c r="G49" s="47">
        <v>0.22222222222222221</v>
      </c>
      <c r="H49" s="47">
        <v>0.35966435185185186</v>
      </c>
      <c r="I49" s="47">
        <f t="shared" si="2"/>
        <v>0.13744212962962965</v>
      </c>
      <c r="L49" s="46" t="s">
        <v>1614</v>
      </c>
      <c r="M49" s="59" t="str">
        <f>IFERROR(VLOOKUP(L49,Pomoćno!$H$2:$J$294,3,FALSE), "?")</f>
        <v>?</v>
      </c>
    </row>
    <row r="50" spans="1:13" ht="15" x14ac:dyDescent="0.2">
      <c r="A50" s="45">
        <v>43</v>
      </c>
      <c r="B50" s="46" t="s">
        <v>97</v>
      </c>
      <c r="C50" s="46" t="s">
        <v>428</v>
      </c>
      <c r="D50" s="46" t="str">
        <f t="shared" si="1"/>
        <v>Sanja Mitic</v>
      </c>
      <c r="E50" s="46" t="s">
        <v>181</v>
      </c>
      <c r="F50" s="46" t="e">
        <f>VLOOKUP(D50,Pomoćno!$H$2:$J$294,3,FALSE)</f>
        <v>#N/A</v>
      </c>
      <c r="G50" s="47">
        <v>0.22222222222222221</v>
      </c>
      <c r="H50" s="47">
        <v>0.35974537037037035</v>
      </c>
      <c r="I50" s="47">
        <f t="shared" si="2"/>
        <v>0.13752314814814814</v>
      </c>
      <c r="L50" s="46" t="s">
        <v>1598</v>
      </c>
      <c r="M50" s="59" t="str">
        <f>IFERROR(VLOOKUP(L50,Pomoćno!$H$2:$J$294,3,FALSE), "?")</f>
        <v>?</v>
      </c>
    </row>
    <row r="51" spans="1:13" ht="15" x14ac:dyDescent="0.2">
      <c r="A51" s="45">
        <v>83</v>
      </c>
      <c r="B51" s="46" t="s">
        <v>472</v>
      </c>
      <c r="C51" s="46" t="s">
        <v>965</v>
      </c>
      <c r="D51" s="46" t="str">
        <f t="shared" si="1"/>
        <v>Zeljko Vujic</v>
      </c>
      <c r="E51" s="46" t="s">
        <v>180</v>
      </c>
      <c r="F51" s="46" t="str">
        <f>VLOOKUP(D51,Pomoćno!$H$2:$J$294,3,FALSE)</f>
        <v>Bosnia and Herzegovina</v>
      </c>
      <c r="G51" s="47">
        <v>0.22222222222222221</v>
      </c>
      <c r="H51" s="47">
        <v>0.3598263888888889</v>
      </c>
      <c r="I51" s="47">
        <f t="shared" si="2"/>
        <v>0.13760416666666669</v>
      </c>
      <c r="L51" s="46" t="s">
        <v>1225</v>
      </c>
      <c r="M51" s="59" t="str">
        <f>IFERROR(VLOOKUP(L51,Pomoćno!$H$2:$J$294,3,FALSE), "?")</f>
        <v>Bosnia and Herzegovina</v>
      </c>
    </row>
    <row r="52" spans="1:13" ht="15" x14ac:dyDescent="0.2">
      <c r="A52" s="45">
        <v>50</v>
      </c>
      <c r="B52" s="46" t="s">
        <v>1534</v>
      </c>
      <c r="C52" s="46" t="s">
        <v>1562</v>
      </c>
      <c r="D52" s="46" t="str">
        <f t="shared" si="1"/>
        <v>Relja Mirovic</v>
      </c>
      <c r="E52" s="46" t="s">
        <v>180</v>
      </c>
      <c r="F52" s="46" t="str">
        <f>VLOOKUP(D52,Pomoćno!$H$2:$J$294,3,FALSE)</f>
        <v>?</v>
      </c>
      <c r="G52" s="47">
        <v>0.22222222222222221</v>
      </c>
      <c r="H52" s="47">
        <v>0.35983796296296294</v>
      </c>
      <c r="I52" s="47">
        <f t="shared" si="2"/>
        <v>0.13761574074074073</v>
      </c>
      <c r="L52" s="46" t="s">
        <v>1081</v>
      </c>
      <c r="M52" s="59" t="str">
        <f>IFERROR(VLOOKUP(L52,Pomoćno!$H$2:$J$294,3,FALSE), "?")</f>
        <v>Serbia</v>
      </c>
    </row>
    <row r="53" spans="1:13" ht="15" x14ac:dyDescent="0.2">
      <c r="A53" s="45">
        <v>67</v>
      </c>
      <c r="B53" s="46" t="s">
        <v>58</v>
      </c>
      <c r="C53" s="46" t="s">
        <v>1577</v>
      </c>
      <c r="D53" s="46" t="str">
        <f t="shared" si="1"/>
        <v>Milan Przulj</v>
      </c>
      <c r="E53" s="46" t="s">
        <v>180</v>
      </c>
      <c r="F53" s="46" t="str">
        <f>VLOOKUP(D53,Pomoćno!$H$2:$J$294,3,FALSE)</f>
        <v>?</v>
      </c>
      <c r="G53" s="47">
        <v>0.22222222222222221</v>
      </c>
      <c r="H53" s="47">
        <v>0.35994212962962963</v>
      </c>
      <c r="I53" s="47">
        <f t="shared" si="2"/>
        <v>0.13771990740740742</v>
      </c>
      <c r="L53" s="46" t="s">
        <v>1403</v>
      </c>
      <c r="M53" s="59" t="str">
        <f>IFERROR(VLOOKUP(L53,Pomoćno!$H$2:$J$294,3,FALSE), "?")</f>
        <v>Serbia</v>
      </c>
    </row>
    <row r="54" spans="1:13" ht="15" x14ac:dyDescent="0.2">
      <c r="A54" s="45">
        <v>42</v>
      </c>
      <c r="B54" s="46" t="s">
        <v>606</v>
      </c>
      <c r="C54" s="46" t="s">
        <v>730</v>
      </c>
      <c r="D54" s="46" t="str">
        <f t="shared" si="1"/>
        <v>Mihailo Diligenski</v>
      </c>
      <c r="E54" s="46" t="s">
        <v>180</v>
      </c>
      <c r="F54" s="46" t="str">
        <f>VLOOKUP(D54,Pomoćno!$H$2:$J$294,3,FALSE)</f>
        <v>Serbia</v>
      </c>
      <c r="G54" s="47">
        <v>0.22222222222222221</v>
      </c>
      <c r="H54" s="47">
        <v>0.36039351851851853</v>
      </c>
      <c r="I54" s="47">
        <f t="shared" si="2"/>
        <v>0.13817129629629632</v>
      </c>
      <c r="L54" s="46" t="s">
        <v>1599</v>
      </c>
      <c r="M54" s="59" t="str">
        <f>IFERROR(VLOOKUP(L54,Pomoćno!$H$2:$J$294,3,FALSE), "?")</f>
        <v>?</v>
      </c>
    </row>
    <row r="55" spans="1:13" ht="15" x14ac:dyDescent="0.2">
      <c r="A55" s="45">
        <v>35</v>
      </c>
      <c r="B55" s="46" t="s">
        <v>586</v>
      </c>
      <c r="C55" s="46" t="s">
        <v>776</v>
      </c>
      <c r="D55" s="46" t="str">
        <f t="shared" si="1"/>
        <v>Ana Milosavljevic</v>
      </c>
      <c r="E55" s="46" t="s">
        <v>181</v>
      </c>
      <c r="F55" s="46" t="e">
        <f>VLOOKUP(D55,Pomoćno!$H$2:$J$294,3,FALSE)</f>
        <v>#N/A</v>
      </c>
      <c r="G55" s="47">
        <v>0.22222222222222221</v>
      </c>
      <c r="H55" s="47">
        <v>0.36104166666666665</v>
      </c>
      <c r="I55" s="47">
        <f t="shared" si="2"/>
        <v>0.13881944444444444</v>
      </c>
    </row>
    <row r="56" spans="1:13" ht="15" x14ac:dyDescent="0.2">
      <c r="A56" s="45">
        <v>33</v>
      </c>
      <c r="B56" s="46" t="s">
        <v>897</v>
      </c>
      <c r="C56" s="46" t="s">
        <v>898</v>
      </c>
      <c r="D56" s="46" t="str">
        <f t="shared" si="1"/>
        <v>Nika Strugar Bevc</v>
      </c>
      <c r="E56" s="46" t="s">
        <v>181</v>
      </c>
      <c r="F56" s="46" t="e">
        <f>VLOOKUP(D56,Pomoćno!$H$2:$J$294,3,FALSE)</f>
        <v>#N/A</v>
      </c>
      <c r="G56" s="47">
        <v>0.22222222222222221</v>
      </c>
      <c r="H56" s="47">
        <v>0.36208333333333331</v>
      </c>
      <c r="I56" s="47">
        <f t="shared" si="2"/>
        <v>0.1398611111111111</v>
      </c>
    </row>
    <row r="57" spans="1:13" ht="15" x14ac:dyDescent="0.2">
      <c r="A57" s="45">
        <v>85</v>
      </c>
      <c r="B57" s="46" t="s">
        <v>99</v>
      </c>
      <c r="C57" s="46" t="s">
        <v>717</v>
      </c>
      <c r="D57" s="46" t="str">
        <f t="shared" si="1"/>
        <v>Vanja Djukelic</v>
      </c>
      <c r="E57" s="46" t="s">
        <v>181</v>
      </c>
      <c r="F57" s="46" t="e">
        <f>VLOOKUP(D57,Pomoćno!$H$2:$J$294,3,FALSE)</f>
        <v>#N/A</v>
      </c>
      <c r="G57" s="47">
        <v>0.22222222222222221</v>
      </c>
      <c r="H57" s="47">
        <v>0.36234953703703704</v>
      </c>
      <c r="I57" s="47">
        <f t="shared" si="2"/>
        <v>0.14012731481481483</v>
      </c>
    </row>
    <row r="58" spans="1:13" ht="15" x14ac:dyDescent="0.2">
      <c r="A58" s="45">
        <v>72</v>
      </c>
      <c r="B58" s="46" t="s">
        <v>47</v>
      </c>
      <c r="C58" s="46" t="s">
        <v>217</v>
      </c>
      <c r="D58" s="46" t="str">
        <f t="shared" si="1"/>
        <v>Jelena Janezic</v>
      </c>
      <c r="E58" s="46" t="s">
        <v>181</v>
      </c>
      <c r="F58" s="46" t="e">
        <f>VLOOKUP(D58,Pomoćno!$H$2:$J$294,3,FALSE)</f>
        <v>#N/A</v>
      </c>
      <c r="G58" s="47">
        <v>0.22222222222222221</v>
      </c>
      <c r="H58" s="47">
        <v>0.36236111111111113</v>
      </c>
      <c r="I58" s="47">
        <f t="shared" si="2"/>
        <v>0.14013888888888892</v>
      </c>
    </row>
    <row r="59" spans="1:13" ht="15" x14ac:dyDescent="0.2">
      <c r="A59" s="45">
        <v>90</v>
      </c>
      <c r="B59" s="46" t="s">
        <v>1535</v>
      </c>
      <c r="C59" s="46" t="s">
        <v>1563</v>
      </c>
      <c r="D59" s="46" t="str">
        <f t="shared" si="1"/>
        <v>Anamaria Sivric</v>
      </c>
      <c r="E59" s="46" t="s">
        <v>181</v>
      </c>
      <c r="F59" s="46" t="e">
        <f>VLOOKUP(D59,Pomoćno!$H$2:$J$294,3,FALSE)</f>
        <v>#N/A</v>
      </c>
      <c r="G59" s="47">
        <v>0.22222222222222221</v>
      </c>
      <c r="H59" s="47">
        <v>0.36246527777777776</v>
      </c>
      <c r="I59" s="47">
        <f t="shared" si="2"/>
        <v>0.14024305555555555</v>
      </c>
    </row>
    <row r="60" spans="1:13" ht="15" x14ac:dyDescent="0.2">
      <c r="A60" s="45">
        <v>12</v>
      </c>
      <c r="B60" s="46" t="s">
        <v>634</v>
      </c>
      <c r="C60" s="46" t="s">
        <v>1287</v>
      </c>
      <c r="D60" s="46" t="str">
        <f t="shared" si="1"/>
        <v>Zoran Djukic</v>
      </c>
      <c r="E60" s="46" t="s">
        <v>180</v>
      </c>
      <c r="F60" s="46" t="str">
        <f>VLOOKUP(D60,Pomoćno!$H$2:$J$294,3,FALSE)</f>
        <v>Serbia</v>
      </c>
      <c r="G60" s="47">
        <v>0.22222222222222221</v>
      </c>
      <c r="H60" s="47">
        <v>0.3643865740740741</v>
      </c>
      <c r="I60" s="47">
        <f t="shared" si="2"/>
        <v>0.14216435185185189</v>
      </c>
    </row>
    <row r="61" spans="1:13" ht="15" x14ac:dyDescent="0.2">
      <c r="A61" s="45">
        <v>74</v>
      </c>
      <c r="B61" s="46" t="s">
        <v>64</v>
      </c>
      <c r="C61" s="46" t="s">
        <v>961</v>
      </c>
      <c r="D61" s="46" t="str">
        <f t="shared" si="1"/>
        <v>Dejan Trajkovski</v>
      </c>
      <c r="E61" s="46" t="s">
        <v>180</v>
      </c>
      <c r="F61" s="46" t="str">
        <f>VLOOKUP(D61,Pomoćno!$H$2:$J$294,3,FALSE)</f>
        <v>Serbia</v>
      </c>
      <c r="G61" s="47">
        <v>0.22222222222222221</v>
      </c>
      <c r="H61" s="47">
        <v>0.36483796296296295</v>
      </c>
      <c r="I61" s="47">
        <f t="shared" si="2"/>
        <v>0.14261574074074074</v>
      </c>
    </row>
    <row r="62" spans="1:13" ht="15" x14ac:dyDescent="0.2">
      <c r="A62" s="45">
        <v>1</v>
      </c>
      <c r="B62" s="46" t="s">
        <v>118</v>
      </c>
      <c r="C62" s="46" t="s">
        <v>638</v>
      </c>
      <c r="D62" s="46" t="str">
        <f t="shared" si="1"/>
        <v>Goran Ilic</v>
      </c>
      <c r="E62" s="46" t="s">
        <v>180</v>
      </c>
      <c r="F62" s="46" t="str">
        <f>VLOOKUP(D62,Pomoćno!$H$2:$J$294,3,FALSE)</f>
        <v>?</v>
      </c>
      <c r="G62" s="47">
        <v>0.22222222222222221</v>
      </c>
      <c r="H62" s="47">
        <v>0.36510416666666662</v>
      </c>
      <c r="I62" s="47">
        <f t="shared" si="2"/>
        <v>0.14288194444444441</v>
      </c>
    </row>
    <row r="63" spans="1:13" ht="15" x14ac:dyDescent="0.2">
      <c r="A63" s="45">
        <v>47</v>
      </c>
      <c r="B63" s="46" t="s">
        <v>1536</v>
      </c>
      <c r="C63" s="46" t="s">
        <v>1290</v>
      </c>
      <c r="D63" s="46" t="str">
        <f t="shared" si="1"/>
        <v>Obrad Lukovic</v>
      </c>
      <c r="E63" s="46" t="s">
        <v>180</v>
      </c>
      <c r="F63" s="46" t="str">
        <f>VLOOKUP(D63,Pomoćno!$H$2:$J$294,3,FALSE)</f>
        <v>?</v>
      </c>
      <c r="G63" s="47">
        <v>0.22222222222222221</v>
      </c>
      <c r="H63" s="47">
        <v>0.36575231481481479</v>
      </c>
      <c r="I63" s="47">
        <f t="shared" si="2"/>
        <v>0.14353009259259258</v>
      </c>
    </row>
    <row r="64" spans="1:13" ht="15" x14ac:dyDescent="0.2">
      <c r="A64" s="45">
        <v>71</v>
      </c>
      <c r="B64" s="46" t="s">
        <v>47</v>
      </c>
      <c r="C64" s="46" t="s">
        <v>835</v>
      </c>
      <c r="D64" s="46" t="str">
        <f t="shared" si="1"/>
        <v>Jelena Golubovic</v>
      </c>
      <c r="E64" s="46" t="s">
        <v>181</v>
      </c>
      <c r="F64" s="46" t="e">
        <f>VLOOKUP(D64,Pomoćno!$H$2:$J$294,3,FALSE)</f>
        <v>#N/A</v>
      </c>
      <c r="G64" s="47">
        <v>0.22222222222222221</v>
      </c>
      <c r="H64" s="47">
        <v>0.36596064814814816</v>
      </c>
      <c r="I64" s="47">
        <f t="shared" si="2"/>
        <v>0.14373842592592595</v>
      </c>
    </row>
    <row r="65" spans="1:9" ht="15" x14ac:dyDescent="0.2">
      <c r="A65" s="45">
        <v>78</v>
      </c>
      <c r="B65" s="46" t="s">
        <v>135</v>
      </c>
      <c r="C65" s="46" t="s">
        <v>227</v>
      </c>
      <c r="D65" s="46" t="str">
        <f t="shared" si="1"/>
        <v>Aleksandar Kostic</v>
      </c>
      <c r="E65" s="46" t="s">
        <v>180</v>
      </c>
      <c r="F65" s="46" t="str">
        <f>VLOOKUP(D65,Pomoćno!$H$2:$J$294,3,FALSE)</f>
        <v>Serbia</v>
      </c>
      <c r="G65" s="47">
        <v>0.22222222222222221</v>
      </c>
      <c r="H65" s="47">
        <v>0.36604166666666665</v>
      </c>
      <c r="I65" s="47">
        <f t="shared" si="2"/>
        <v>0.14381944444444444</v>
      </c>
    </row>
    <row r="66" spans="1:9" ht="15" x14ac:dyDescent="0.2">
      <c r="A66" s="45">
        <v>105</v>
      </c>
      <c r="B66" s="46" t="s">
        <v>1572</v>
      </c>
      <c r="C66" s="46" t="s">
        <v>1564</v>
      </c>
      <c r="D66" s="46" t="str">
        <f t="shared" si="1"/>
        <v>Slavisa Soprenic</v>
      </c>
      <c r="E66" s="46" t="s">
        <v>180</v>
      </c>
      <c r="F66" s="46" t="str">
        <f>VLOOKUP(D66,Pomoćno!$H$2:$J$294,3,FALSE)</f>
        <v>?</v>
      </c>
      <c r="G66" s="47">
        <v>0.22222222222222221</v>
      </c>
      <c r="H66" s="47">
        <v>0.36644675925925929</v>
      </c>
      <c r="I66" s="47">
        <f t="shared" ref="I66:I81" si="3">H66-G66</f>
        <v>0.14422453703703708</v>
      </c>
    </row>
    <row r="67" spans="1:9" ht="15" x14ac:dyDescent="0.2">
      <c r="A67" s="45">
        <v>3</v>
      </c>
      <c r="B67" s="46" t="s">
        <v>89</v>
      </c>
      <c r="C67" s="46" t="s">
        <v>1576</v>
      </c>
      <c r="D67" s="46" t="str">
        <f t="shared" ref="D67:D123" si="4">_xlfn.CONCAT(B67," ",C67)</f>
        <v>Dusan Radojcin</v>
      </c>
      <c r="E67" s="46" t="s">
        <v>180</v>
      </c>
      <c r="F67" s="46" t="str">
        <f>VLOOKUP(D67,Pomoćno!$H$2:$J$294,3,FALSE)</f>
        <v>?</v>
      </c>
      <c r="G67" s="47">
        <v>0.22222222222222221</v>
      </c>
      <c r="H67" s="47">
        <v>0.36809027777777775</v>
      </c>
      <c r="I67" s="47">
        <f t="shared" si="3"/>
        <v>0.14586805555555554</v>
      </c>
    </row>
    <row r="68" spans="1:9" ht="15" x14ac:dyDescent="0.2">
      <c r="A68" s="45">
        <v>69</v>
      </c>
      <c r="B68" s="46" t="s">
        <v>586</v>
      </c>
      <c r="C68" s="46" t="s">
        <v>1278</v>
      </c>
      <c r="D68" s="46" t="str">
        <f t="shared" si="4"/>
        <v>Ana Mracevic</v>
      </c>
      <c r="E68" s="46" t="s">
        <v>181</v>
      </c>
      <c r="F68" s="46" t="e">
        <f>VLOOKUP(D68,Pomoćno!$H$2:$J$294,3,FALSE)</f>
        <v>#N/A</v>
      </c>
      <c r="G68" s="47">
        <v>0.22222222222222221</v>
      </c>
      <c r="H68" s="47">
        <v>0.36846064814814811</v>
      </c>
      <c r="I68" s="47">
        <f t="shared" si="3"/>
        <v>0.1462384259259259</v>
      </c>
    </row>
    <row r="69" spans="1:9" ht="15" x14ac:dyDescent="0.2">
      <c r="A69" s="45">
        <v>37</v>
      </c>
      <c r="B69" s="46" t="s">
        <v>23</v>
      </c>
      <c r="C69" s="46" t="s">
        <v>1537</v>
      </c>
      <c r="D69" s="46" t="str">
        <f t="shared" si="4"/>
        <v>Vladimir Bencic</v>
      </c>
      <c r="E69" s="46" t="s">
        <v>180</v>
      </c>
      <c r="F69" s="46" t="str">
        <f>VLOOKUP(D69,Pomoćno!$H$2:$J$294,3,FALSE)</f>
        <v>?</v>
      </c>
      <c r="G69" s="47">
        <v>0.22222222222222221</v>
      </c>
      <c r="H69" s="47">
        <v>0.37108796296296293</v>
      </c>
      <c r="I69" s="47">
        <f t="shared" si="3"/>
        <v>0.14886574074074072</v>
      </c>
    </row>
    <row r="70" spans="1:9" ht="15" x14ac:dyDescent="0.2">
      <c r="A70" s="45">
        <v>36</v>
      </c>
      <c r="B70" s="46" t="s">
        <v>23</v>
      </c>
      <c r="C70" s="46" t="s">
        <v>1613</v>
      </c>
      <c r="D70" s="46" t="str">
        <f t="shared" si="4"/>
        <v>Vladimir Milicevic</v>
      </c>
      <c r="E70" s="46" t="s">
        <v>180</v>
      </c>
      <c r="F70" s="46" t="str">
        <f>VLOOKUP(D70,Pomoćno!$H$2:$J$294,3,FALSE)</f>
        <v>?</v>
      </c>
      <c r="G70" s="47">
        <v>0.22222222222222221</v>
      </c>
      <c r="H70" s="47">
        <v>0.37111111111111111</v>
      </c>
      <c r="I70" s="47">
        <f t="shared" si="3"/>
        <v>0.1488888888888889</v>
      </c>
    </row>
    <row r="71" spans="1:9" ht="15" x14ac:dyDescent="0.2">
      <c r="A71" s="45">
        <v>64</v>
      </c>
      <c r="B71" s="46" t="s">
        <v>421</v>
      </c>
      <c r="C71" s="46" t="s">
        <v>1565</v>
      </c>
      <c r="D71" s="46" t="str">
        <f t="shared" si="4"/>
        <v>Slobodan Macanovic</v>
      </c>
      <c r="E71" s="46" t="s">
        <v>180</v>
      </c>
      <c r="F71" s="46" t="str">
        <f>VLOOKUP(D71,Pomoćno!$H$2:$J$294,3,FALSE)</f>
        <v>?</v>
      </c>
      <c r="G71" s="47">
        <v>0.22222222222222221</v>
      </c>
      <c r="H71" s="47">
        <v>0.37140046296296297</v>
      </c>
      <c r="I71" s="47">
        <f t="shared" si="3"/>
        <v>0.14917824074074076</v>
      </c>
    </row>
    <row r="72" spans="1:9" ht="15" x14ac:dyDescent="0.2">
      <c r="A72" s="45">
        <v>65</v>
      </c>
      <c r="B72" s="46" t="s">
        <v>64</v>
      </c>
      <c r="C72" s="46" t="s">
        <v>958</v>
      </c>
      <c r="D72" s="46" t="str">
        <f t="shared" si="4"/>
        <v>Dejan Kokanovic</v>
      </c>
      <c r="E72" s="46" t="s">
        <v>180</v>
      </c>
      <c r="F72" s="46" t="str">
        <f>VLOOKUP(D72,Pomoćno!$H$2:$J$294,3,FALSE)</f>
        <v>Bosnia and Herzegovina</v>
      </c>
      <c r="G72" s="47">
        <v>0.22222222222222221</v>
      </c>
      <c r="H72" s="47">
        <v>0.37313657407407402</v>
      </c>
      <c r="I72" s="47">
        <f t="shared" si="3"/>
        <v>0.15091435185185181</v>
      </c>
    </row>
    <row r="73" spans="1:9" ht="15" x14ac:dyDescent="0.2">
      <c r="A73" s="45">
        <v>53</v>
      </c>
      <c r="B73" s="46" t="s">
        <v>160</v>
      </c>
      <c r="C73" s="46" t="s">
        <v>984</v>
      </c>
      <c r="D73" s="46" t="str">
        <f t="shared" si="4"/>
        <v>Marina Tepavac</v>
      </c>
      <c r="E73" s="46" t="s">
        <v>181</v>
      </c>
      <c r="F73" s="46" t="e">
        <f>VLOOKUP(D73,Pomoćno!$H$2:$J$294,3,FALSE)</f>
        <v>#N/A</v>
      </c>
      <c r="G73" s="47">
        <v>0.22222222222222221</v>
      </c>
      <c r="H73" s="47">
        <v>0.3732638888888889</v>
      </c>
      <c r="I73" s="47">
        <f t="shared" si="3"/>
        <v>0.15104166666666669</v>
      </c>
    </row>
    <row r="74" spans="1:9" ht="15" x14ac:dyDescent="0.2">
      <c r="A74" s="45">
        <v>80</v>
      </c>
      <c r="B74" s="46" t="s">
        <v>103</v>
      </c>
      <c r="C74" s="46" t="s">
        <v>104</v>
      </c>
      <c r="D74" s="46" t="str">
        <f t="shared" si="4"/>
        <v>Nikola Eror</v>
      </c>
      <c r="E74" s="46" t="s">
        <v>180</v>
      </c>
      <c r="F74" s="46" t="str">
        <f>VLOOKUP(D74,Pomoćno!$H$2:$J$294,3,FALSE)</f>
        <v>Serbia</v>
      </c>
      <c r="G74" s="47">
        <v>0.22222222222222221</v>
      </c>
      <c r="H74" s="47">
        <v>0.37379629629629635</v>
      </c>
      <c r="I74" s="47">
        <f t="shared" si="3"/>
        <v>0.15157407407407414</v>
      </c>
    </row>
    <row r="75" spans="1:9" ht="15" x14ac:dyDescent="0.2">
      <c r="A75" s="45">
        <v>62</v>
      </c>
      <c r="B75" s="46" t="s">
        <v>13</v>
      </c>
      <c r="C75" s="46" t="s">
        <v>885</v>
      </c>
      <c r="D75" s="46" t="str">
        <f t="shared" si="4"/>
        <v>Luka Celic</v>
      </c>
      <c r="E75" s="46" t="s">
        <v>180</v>
      </c>
      <c r="F75" s="46" t="str">
        <f>VLOOKUP(D75,Pomoćno!$H$2:$J$294,3,FALSE)</f>
        <v>Serbia</v>
      </c>
      <c r="G75" s="47">
        <v>0.22222222222222221</v>
      </c>
      <c r="H75" s="47">
        <v>0.37383101851851852</v>
      </c>
      <c r="I75" s="47">
        <f t="shared" si="3"/>
        <v>0.15160879629629631</v>
      </c>
    </row>
    <row r="76" spans="1:9" ht="15" x14ac:dyDescent="0.2">
      <c r="A76" s="45">
        <v>8</v>
      </c>
      <c r="B76" s="46" t="s">
        <v>161</v>
      </c>
      <c r="C76" s="46" t="s">
        <v>162</v>
      </c>
      <c r="D76" s="46" t="str">
        <f t="shared" si="4"/>
        <v>Maja Stankovic</v>
      </c>
      <c r="E76" s="46" t="s">
        <v>181</v>
      </c>
      <c r="F76" s="46" t="e">
        <f>VLOOKUP(D76,Pomoćno!$H$2:$J$294,3,FALSE)</f>
        <v>#N/A</v>
      </c>
      <c r="G76" s="47">
        <v>0.22222222222222221</v>
      </c>
      <c r="H76" s="47">
        <v>0.37546296296296294</v>
      </c>
      <c r="I76" s="47">
        <f t="shared" si="3"/>
        <v>0.15324074074074073</v>
      </c>
    </row>
    <row r="77" spans="1:9" ht="15" x14ac:dyDescent="0.2">
      <c r="A77" s="45">
        <v>46</v>
      </c>
      <c r="B77" s="46" t="s">
        <v>188</v>
      </c>
      <c r="C77" s="46" t="s">
        <v>231</v>
      </c>
      <c r="D77" s="46" t="str">
        <f t="shared" si="4"/>
        <v>Agnes Giric-Cvetkovic</v>
      </c>
      <c r="E77" s="46" t="s">
        <v>181</v>
      </c>
      <c r="F77" s="46" t="e">
        <f>VLOOKUP(D77,Pomoćno!$H$2:$J$294,3,FALSE)</f>
        <v>#N/A</v>
      </c>
      <c r="G77" s="47">
        <v>0.22222222222222221</v>
      </c>
      <c r="H77" s="47">
        <v>0.37574074074074071</v>
      </c>
      <c r="I77" s="47">
        <f t="shared" si="3"/>
        <v>0.1535185185185185</v>
      </c>
    </row>
    <row r="78" spans="1:9" ht="15" x14ac:dyDescent="0.2">
      <c r="A78" s="45">
        <v>28</v>
      </c>
      <c r="B78" s="46" t="s">
        <v>526</v>
      </c>
      <c r="C78" s="46" t="s">
        <v>807</v>
      </c>
      <c r="D78" s="46" t="str">
        <f t="shared" si="4"/>
        <v>Milena Kunej</v>
      </c>
      <c r="E78" s="46" t="s">
        <v>181</v>
      </c>
      <c r="F78" s="46" t="e">
        <f>VLOOKUP(D78,Pomoćno!$H$2:$J$294,3,FALSE)</f>
        <v>#N/A</v>
      </c>
      <c r="G78" s="47">
        <v>0.22222222222222221</v>
      </c>
      <c r="H78" s="47">
        <v>0.37679398148148152</v>
      </c>
      <c r="I78" s="47">
        <f t="shared" si="3"/>
        <v>0.15457175925925931</v>
      </c>
    </row>
    <row r="79" spans="1:9" ht="15" x14ac:dyDescent="0.2">
      <c r="A79" s="45">
        <v>34</v>
      </c>
      <c r="B79" s="46" t="s">
        <v>593</v>
      </c>
      <c r="C79" s="46" t="s">
        <v>776</v>
      </c>
      <c r="D79" s="46" t="str">
        <f t="shared" si="4"/>
        <v>Dragana Milosavljevic</v>
      </c>
      <c r="E79" s="46" t="s">
        <v>181</v>
      </c>
      <c r="F79" s="46" t="e">
        <f>VLOOKUP(D79,Pomoćno!$H$2:$J$294,3,FALSE)</f>
        <v>#N/A</v>
      </c>
      <c r="G79" s="47">
        <v>0.22222222222222221</v>
      </c>
      <c r="H79" s="47">
        <v>0.37747685185185187</v>
      </c>
      <c r="I79" s="47">
        <f t="shared" si="3"/>
        <v>0.15525462962962966</v>
      </c>
    </row>
    <row r="80" spans="1:9" ht="15" x14ac:dyDescent="0.2">
      <c r="A80" s="49">
        <v>32</v>
      </c>
      <c r="B80" s="50" t="s">
        <v>855</v>
      </c>
      <c r="C80" s="50" t="s">
        <v>227</v>
      </c>
      <c r="D80" s="46" t="str">
        <f t="shared" si="4"/>
        <v>Ivana Kostic</v>
      </c>
      <c r="E80" s="50" t="s">
        <v>181</v>
      </c>
      <c r="F80" s="46" t="e">
        <f>VLOOKUP(D80,Pomoćno!$H$2:$J$294,3,FALSE)</f>
        <v>#N/A</v>
      </c>
      <c r="G80" s="51">
        <v>0.22222222222222221</v>
      </c>
      <c r="H80" s="51">
        <v>0.38457175925925924</v>
      </c>
      <c r="I80" s="51">
        <f t="shared" si="3"/>
        <v>0.16234953703703703</v>
      </c>
    </row>
    <row r="81" spans="1:9" ht="15" x14ac:dyDescent="0.2">
      <c r="A81" s="49">
        <v>41</v>
      </c>
      <c r="B81" s="50" t="s">
        <v>484</v>
      </c>
      <c r="C81" s="50" t="s">
        <v>65</v>
      </c>
      <c r="D81" s="46" t="str">
        <f t="shared" si="4"/>
        <v>Nebojsa Petkovic</v>
      </c>
      <c r="E81" s="50" t="s">
        <v>180</v>
      </c>
      <c r="F81" s="46" t="str">
        <f>VLOOKUP(D81,Pomoćno!$H$2:$J$294,3,FALSE)</f>
        <v>?</v>
      </c>
      <c r="G81" s="51">
        <v>0.22222222222222221</v>
      </c>
      <c r="H81" s="51">
        <v>0.38457175925925924</v>
      </c>
      <c r="I81" s="51">
        <f t="shared" si="3"/>
        <v>0.16234953703703703</v>
      </c>
    </row>
    <row r="82" spans="1:9" ht="15" x14ac:dyDescent="0.2">
      <c r="A82" s="52">
        <v>15</v>
      </c>
      <c r="B82" s="53" t="s">
        <v>44</v>
      </c>
      <c r="C82" s="53" t="s">
        <v>227</v>
      </c>
      <c r="D82" s="46" t="str">
        <f t="shared" si="4"/>
        <v>Marija Kostic</v>
      </c>
      <c r="E82" s="53" t="s">
        <v>181</v>
      </c>
      <c r="F82" s="46" t="e">
        <f>VLOOKUP(D82,Pomoćno!$H$2:$J$294,3,FALSE)</f>
        <v>#N/A</v>
      </c>
      <c r="G82" s="54">
        <v>0.22222222222222221</v>
      </c>
      <c r="H82" s="54" t="s">
        <v>158</v>
      </c>
      <c r="I82" s="54" t="s">
        <v>158</v>
      </c>
    </row>
    <row r="83" spans="1:9" ht="15" x14ac:dyDescent="0.2">
      <c r="A83" s="52">
        <v>16</v>
      </c>
      <c r="B83" s="53" t="s">
        <v>593</v>
      </c>
      <c r="C83" s="53" t="s">
        <v>1538</v>
      </c>
      <c r="D83" s="46" t="str">
        <f t="shared" si="4"/>
        <v>Dragana Janjic</v>
      </c>
      <c r="E83" s="53" t="s">
        <v>181</v>
      </c>
      <c r="F83" s="46" t="e">
        <f>VLOOKUP(D83,Pomoćno!$H$2:$J$294,3,FALSE)</f>
        <v>#N/A</v>
      </c>
      <c r="G83" s="54">
        <v>0.22222222222222221</v>
      </c>
      <c r="H83" s="54" t="s">
        <v>158</v>
      </c>
      <c r="I83" s="54" t="s">
        <v>158</v>
      </c>
    </row>
    <row r="84" spans="1:9" ht="15" x14ac:dyDescent="0.2">
      <c r="A84" s="52">
        <v>20</v>
      </c>
      <c r="B84" s="53" t="s">
        <v>39</v>
      </c>
      <c r="C84" s="53" t="s">
        <v>1036</v>
      </c>
      <c r="D84" s="46" t="str">
        <f t="shared" si="4"/>
        <v>Marko Blagojevic</v>
      </c>
      <c r="E84" s="53" t="s">
        <v>180</v>
      </c>
      <c r="F84" s="46" t="e">
        <f>VLOOKUP(D84,Pomoćno!$H$2:$J$294,3,FALSE)</f>
        <v>#N/A</v>
      </c>
      <c r="G84" s="54">
        <v>0.22222222222222221</v>
      </c>
      <c r="H84" s="54" t="s">
        <v>158</v>
      </c>
      <c r="I84" s="54" t="s">
        <v>158</v>
      </c>
    </row>
    <row r="85" spans="1:9" ht="15" x14ac:dyDescent="0.2">
      <c r="A85" s="52">
        <v>22</v>
      </c>
      <c r="B85" s="53" t="s">
        <v>97</v>
      </c>
      <c r="C85" s="53" t="s">
        <v>1303</v>
      </c>
      <c r="D85" s="46" t="str">
        <f t="shared" si="4"/>
        <v>Sanja Djokovic</v>
      </c>
      <c r="E85" s="53" t="s">
        <v>181</v>
      </c>
      <c r="F85" s="46" t="e">
        <f>VLOOKUP(D85,Pomoćno!$H$2:$J$294,3,FALSE)</f>
        <v>#N/A</v>
      </c>
      <c r="G85" s="54">
        <v>0.22222222222222221</v>
      </c>
      <c r="H85" s="54" t="s">
        <v>158</v>
      </c>
      <c r="I85" s="54" t="s">
        <v>158</v>
      </c>
    </row>
    <row r="86" spans="1:9" ht="15" x14ac:dyDescent="0.2">
      <c r="A86" s="52">
        <v>27</v>
      </c>
      <c r="B86" s="53" t="s">
        <v>1539</v>
      </c>
      <c r="C86" s="53" t="s">
        <v>1569</v>
      </c>
      <c r="D86" s="46" t="str">
        <f t="shared" si="4"/>
        <v>Amila Staljo</v>
      </c>
      <c r="E86" s="53" t="s">
        <v>181</v>
      </c>
      <c r="F86" s="46" t="e">
        <f>VLOOKUP(D86,Pomoćno!$H$2:$J$294,3,FALSE)</f>
        <v>#N/A</v>
      </c>
      <c r="G86" s="54">
        <v>0.22222222222222221</v>
      </c>
      <c r="H86" s="54" t="s">
        <v>158</v>
      </c>
      <c r="I86" s="54" t="s">
        <v>158</v>
      </c>
    </row>
    <row r="87" spans="1:9" ht="15" x14ac:dyDescent="0.2">
      <c r="A87" s="52">
        <v>30</v>
      </c>
      <c r="B87" s="53" t="s">
        <v>837</v>
      </c>
      <c r="C87" s="53" t="s">
        <v>533</v>
      </c>
      <c r="D87" s="46" t="str">
        <f t="shared" si="4"/>
        <v>Bosko Todorovic</v>
      </c>
      <c r="E87" s="53" t="s">
        <v>180</v>
      </c>
      <c r="F87" s="46" t="str">
        <f>VLOOKUP(D87,Pomoćno!$H$2:$J$294,3,FALSE)</f>
        <v>Serbia</v>
      </c>
      <c r="G87" s="54">
        <v>0.22222222222222221</v>
      </c>
      <c r="H87" s="54" t="s">
        <v>158</v>
      </c>
      <c r="I87" s="54" t="s">
        <v>158</v>
      </c>
    </row>
    <row r="88" spans="1:9" ht="15" x14ac:dyDescent="0.2">
      <c r="A88" s="52">
        <v>38</v>
      </c>
      <c r="B88" s="53" t="s">
        <v>1540</v>
      </c>
      <c r="C88" s="53" t="s">
        <v>1541</v>
      </c>
      <c r="D88" s="46" t="str">
        <f t="shared" si="4"/>
        <v>Philippe Gangloff</v>
      </c>
      <c r="E88" s="53" t="s">
        <v>180</v>
      </c>
      <c r="F88" s="46" t="e">
        <f>VLOOKUP(D88,Pomoćno!$H$2:$J$294,3,FALSE)</f>
        <v>#N/A</v>
      </c>
      <c r="G88" s="54">
        <v>0.22222222222222221</v>
      </c>
      <c r="H88" s="54" t="s">
        <v>158</v>
      </c>
      <c r="I88" s="54" t="s">
        <v>158</v>
      </c>
    </row>
    <row r="89" spans="1:9" ht="15" x14ac:dyDescent="0.2">
      <c r="A89" s="52">
        <v>39</v>
      </c>
      <c r="B89" s="53" t="s">
        <v>47</v>
      </c>
      <c r="C89" s="53" t="s">
        <v>1573</v>
      </c>
      <c r="D89" s="46" t="str">
        <f t="shared" si="4"/>
        <v>Jelena Tomasevic</v>
      </c>
      <c r="E89" s="53" t="s">
        <v>181</v>
      </c>
      <c r="F89" s="46" t="e">
        <f>VLOOKUP(D89,Pomoćno!$H$2:$J$294,3,FALSE)</f>
        <v>#N/A</v>
      </c>
      <c r="G89" s="54">
        <v>0.22222222222222221</v>
      </c>
      <c r="H89" s="54" t="s">
        <v>158</v>
      </c>
      <c r="I89" s="54" t="s">
        <v>158</v>
      </c>
    </row>
    <row r="90" spans="1:9" ht="15" x14ac:dyDescent="0.2">
      <c r="A90" s="52">
        <v>44</v>
      </c>
      <c r="B90" s="53" t="s">
        <v>708</v>
      </c>
      <c r="C90" s="53" t="s">
        <v>402</v>
      </c>
      <c r="D90" s="46" t="str">
        <f t="shared" si="4"/>
        <v>Rade Mitrovic</v>
      </c>
      <c r="E90" s="53" t="s">
        <v>180</v>
      </c>
      <c r="F90" s="46" t="e">
        <f>VLOOKUP(D90,Pomoćno!$H$2:$J$294,3,FALSE)</f>
        <v>#N/A</v>
      </c>
      <c r="G90" s="54">
        <v>0.22222222222222221</v>
      </c>
      <c r="H90" s="54" t="s">
        <v>158</v>
      </c>
      <c r="I90" s="54" t="s">
        <v>158</v>
      </c>
    </row>
    <row r="91" spans="1:9" ht="15" x14ac:dyDescent="0.2">
      <c r="A91" s="52">
        <v>48</v>
      </c>
      <c r="B91" s="53" t="s">
        <v>103</v>
      </c>
      <c r="C91" s="53" t="s">
        <v>1296</v>
      </c>
      <c r="D91" s="46" t="str">
        <f t="shared" si="4"/>
        <v>Nikola Neskovic</v>
      </c>
      <c r="E91" s="53" t="s">
        <v>180</v>
      </c>
      <c r="F91" s="46" t="str">
        <f>VLOOKUP(D91,Pomoćno!$H$2:$J$294,3,FALSE)</f>
        <v>Serbia</v>
      </c>
      <c r="G91" s="54">
        <v>0.22222222222222221</v>
      </c>
      <c r="H91" s="54" t="s">
        <v>158</v>
      </c>
      <c r="I91" s="54" t="s">
        <v>158</v>
      </c>
    </row>
    <row r="92" spans="1:9" ht="15" x14ac:dyDescent="0.2">
      <c r="A92" s="52">
        <v>57</v>
      </c>
      <c r="B92" s="53" t="s">
        <v>1542</v>
      </c>
      <c r="C92" s="53" t="s">
        <v>1543</v>
      </c>
      <c r="D92" s="46" t="str">
        <f t="shared" si="4"/>
        <v>David Judin</v>
      </c>
      <c r="E92" s="53" t="s">
        <v>180</v>
      </c>
      <c r="F92" s="46" t="e">
        <f>VLOOKUP(D92,Pomoćno!$H$2:$J$294,3,FALSE)</f>
        <v>#N/A</v>
      </c>
      <c r="G92" s="54">
        <v>0.22222222222222221</v>
      </c>
      <c r="H92" s="54" t="s">
        <v>158</v>
      </c>
      <c r="I92" s="54" t="s">
        <v>158</v>
      </c>
    </row>
    <row r="93" spans="1:9" ht="15" x14ac:dyDescent="0.2">
      <c r="A93" s="52">
        <v>58</v>
      </c>
      <c r="B93" s="53" t="s">
        <v>826</v>
      </c>
      <c r="C93" s="53" t="s">
        <v>827</v>
      </c>
      <c r="D93" s="46" t="str">
        <f t="shared" si="4"/>
        <v>Daniel Krstulovic Opara</v>
      </c>
      <c r="E93" s="53" t="s">
        <v>180</v>
      </c>
      <c r="F93" s="46" t="str">
        <f>VLOOKUP(D93,Pomoćno!$H$2:$J$294,3,FALSE)</f>
        <v>Croatia</v>
      </c>
      <c r="G93" s="54">
        <v>0.22222222222222221</v>
      </c>
      <c r="H93" s="54" t="s">
        <v>158</v>
      </c>
      <c r="I93" s="54" t="s">
        <v>158</v>
      </c>
    </row>
    <row r="94" spans="1:9" ht="15" x14ac:dyDescent="0.2">
      <c r="A94" s="52">
        <v>63</v>
      </c>
      <c r="B94" s="53" t="s">
        <v>1521</v>
      </c>
      <c r="C94" s="53" t="s">
        <v>1541</v>
      </c>
      <c r="D94" s="46" t="str">
        <f t="shared" si="4"/>
        <v>Sandra Gangloff</v>
      </c>
      <c r="E94" s="53" t="s">
        <v>181</v>
      </c>
      <c r="F94" s="46" t="e">
        <f>VLOOKUP(D94,Pomoćno!$H$2:$J$294,3,FALSE)</f>
        <v>#N/A</v>
      </c>
      <c r="G94" s="54">
        <v>0.22222222222222221</v>
      </c>
      <c r="H94" s="54" t="s">
        <v>158</v>
      </c>
      <c r="I94" s="54" t="s">
        <v>158</v>
      </c>
    </row>
    <row r="95" spans="1:9" ht="15" x14ac:dyDescent="0.2">
      <c r="A95" s="52">
        <v>66</v>
      </c>
      <c r="B95" s="53" t="s">
        <v>114</v>
      </c>
      <c r="C95" s="53" t="s">
        <v>715</v>
      </c>
      <c r="D95" s="46" t="str">
        <f t="shared" si="4"/>
        <v>Bojan Kockarevic</v>
      </c>
      <c r="E95" s="53" t="s">
        <v>180</v>
      </c>
      <c r="F95" s="46" t="str">
        <f>VLOOKUP(D95,Pomoćno!$H$2:$J$294,3,FALSE)</f>
        <v>Serbia</v>
      </c>
      <c r="G95" s="54">
        <v>0.22222222222222221</v>
      </c>
      <c r="H95" s="54" t="s">
        <v>158</v>
      </c>
      <c r="I95" s="54" t="s">
        <v>158</v>
      </c>
    </row>
    <row r="96" spans="1:9" ht="15" x14ac:dyDescent="0.2">
      <c r="A96" s="52">
        <v>70</v>
      </c>
      <c r="B96" s="53" t="s">
        <v>872</v>
      </c>
      <c r="C96" s="53" t="s">
        <v>996</v>
      </c>
      <c r="D96" s="46" t="str">
        <f t="shared" si="4"/>
        <v>Martin Ivankovic</v>
      </c>
      <c r="E96" s="53" t="s">
        <v>180</v>
      </c>
      <c r="F96" s="46" t="e">
        <f>VLOOKUP(D96,Pomoćno!$H$2:$J$294,3,FALSE)</f>
        <v>#N/A</v>
      </c>
      <c r="G96" s="54">
        <v>0.22222222222222221</v>
      </c>
      <c r="H96" s="54" t="s">
        <v>158</v>
      </c>
      <c r="I96" s="54" t="s">
        <v>158</v>
      </c>
    </row>
    <row r="97" spans="1:9" ht="15" x14ac:dyDescent="0.2">
      <c r="A97" s="52">
        <v>76</v>
      </c>
      <c r="B97" s="53" t="s">
        <v>8</v>
      </c>
      <c r="C97" s="53" t="s">
        <v>704</v>
      </c>
      <c r="D97" s="46" t="str">
        <f t="shared" si="4"/>
        <v>Danijel Mandic</v>
      </c>
      <c r="E97" s="53" t="s">
        <v>180</v>
      </c>
      <c r="F97" s="46" t="str">
        <f>VLOOKUP(D97,Pomoćno!$H$2:$J$294,3,FALSE)</f>
        <v>Serbia</v>
      </c>
      <c r="G97" s="54">
        <v>0.22222222222222221</v>
      </c>
      <c r="H97" s="54" t="s">
        <v>158</v>
      </c>
      <c r="I97" s="54" t="s">
        <v>158</v>
      </c>
    </row>
    <row r="98" spans="1:9" ht="15" x14ac:dyDescent="0.2">
      <c r="A98" s="52">
        <v>89</v>
      </c>
      <c r="B98" s="53" t="s">
        <v>526</v>
      </c>
      <c r="C98" s="53" t="s">
        <v>366</v>
      </c>
      <c r="D98" s="46" t="str">
        <f t="shared" si="4"/>
        <v>Milena Dimitrijevic</v>
      </c>
      <c r="E98" s="53" t="s">
        <v>181</v>
      </c>
      <c r="F98" s="46" t="e">
        <f>VLOOKUP(D98,Pomoćno!$H$2:$J$294,3,FALSE)</f>
        <v>#N/A</v>
      </c>
      <c r="G98" s="54">
        <v>0.22222222222222221</v>
      </c>
      <c r="H98" s="54" t="s">
        <v>158</v>
      </c>
      <c r="I98" s="54" t="s">
        <v>158</v>
      </c>
    </row>
    <row r="99" spans="1:9" ht="15" x14ac:dyDescent="0.2">
      <c r="A99" s="52">
        <v>95</v>
      </c>
      <c r="B99" s="53" t="s">
        <v>1544</v>
      </c>
      <c r="C99" s="53" t="s">
        <v>1545</v>
      </c>
      <c r="D99" s="46" t="str">
        <f t="shared" si="4"/>
        <v>Снежана Тадић</v>
      </c>
      <c r="E99" s="53" t="s">
        <v>181</v>
      </c>
      <c r="F99" s="46" t="e">
        <f>VLOOKUP(D99,Pomoćno!$H$2:$J$294,3,FALSE)</f>
        <v>#N/A</v>
      </c>
      <c r="G99" s="54">
        <v>0.22222222222222221</v>
      </c>
      <c r="H99" s="54" t="s">
        <v>158</v>
      </c>
      <c r="I99" s="54" t="s">
        <v>158</v>
      </c>
    </row>
    <row r="100" spans="1:9" ht="15" x14ac:dyDescent="0.2">
      <c r="A100" s="52">
        <v>96</v>
      </c>
      <c r="B100" s="53" t="s">
        <v>107</v>
      </c>
      <c r="C100" s="53" t="s">
        <v>1546</v>
      </c>
      <c r="D100" s="46" t="str">
        <f t="shared" si="4"/>
        <v>Dragan Stevanovic</v>
      </c>
      <c r="E100" s="53" t="s">
        <v>180</v>
      </c>
      <c r="F100" s="46" t="e">
        <f>VLOOKUP(D100,Pomoćno!$H$2:$J$294,3,FALSE)</f>
        <v>#N/A</v>
      </c>
      <c r="G100" s="54">
        <v>0.22222222222222221</v>
      </c>
      <c r="H100" s="54" t="s">
        <v>158</v>
      </c>
      <c r="I100" s="54" t="s">
        <v>158</v>
      </c>
    </row>
    <row r="101" spans="1:9" ht="15" x14ac:dyDescent="0.2">
      <c r="A101" s="52">
        <v>104</v>
      </c>
      <c r="B101" s="53" t="s">
        <v>124</v>
      </c>
      <c r="C101" s="53" t="s">
        <v>1458</v>
      </c>
      <c r="D101" s="46" t="str">
        <f t="shared" si="4"/>
        <v>Milos Mancic</v>
      </c>
      <c r="E101" s="53" t="s">
        <v>180</v>
      </c>
      <c r="F101" s="46" t="e">
        <f>VLOOKUP(D101,Pomoćno!$H$2:$J$294,3,FALSE)</f>
        <v>#N/A</v>
      </c>
      <c r="G101" s="54">
        <v>0.22222222222222221</v>
      </c>
      <c r="H101" s="54" t="s">
        <v>158</v>
      </c>
      <c r="I101" s="54" t="s">
        <v>158</v>
      </c>
    </row>
    <row r="102" spans="1:9" ht="15" x14ac:dyDescent="0.2">
      <c r="A102" s="52">
        <v>106</v>
      </c>
      <c r="B102" s="53" t="s">
        <v>194</v>
      </c>
      <c r="C102" s="53" t="s">
        <v>1547</v>
      </c>
      <c r="D102" s="46" t="str">
        <f t="shared" si="4"/>
        <v>Srdjan Kalember</v>
      </c>
      <c r="E102" s="53" t="s">
        <v>180</v>
      </c>
      <c r="F102" s="46" t="e">
        <f>VLOOKUP(D102,Pomoćno!$H$2:$J$294,3,FALSE)</f>
        <v>#N/A</v>
      </c>
      <c r="G102" s="54">
        <v>0.22222222222222221</v>
      </c>
      <c r="H102" s="54" t="s">
        <v>158</v>
      </c>
      <c r="I102" s="54" t="s">
        <v>158</v>
      </c>
    </row>
    <row r="103" spans="1:9" ht="15" x14ac:dyDescent="0.2">
      <c r="A103" s="52">
        <v>110</v>
      </c>
      <c r="B103" s="53" t="s">
        <v>1548</v>
      </c>
      <c r="C103" s="53" t="s">
        <v>1549</v>
      </c>
      <c r="D103" s="46" t="str">
        <f t="shared" si="4"/>
        <v>Милош Милић</v>
      </c>
      <c r="E103" s="53" t="s">
        <v>180</v>
      </c>
      <c r="F103" s="46" t="e">
        <f>VLOOKUP(D103,Pomoćno!$H$2:$J$294,3,FALSE)</f>
        <v>#N/A</v>
      </c>
      <c r="G103" s="54">
        <v>0.22222222222222221</v>
      </c>
      <c r="H103" s="54" t="s">
        <v>158</v>
      </c>
      <c r="I103" s="54" t="s">
        <v>158</v>
      </c>
    </row>
    <row r="104" spans="1:9" ht="15" x14ac:dyDescent="0.2">
      <c r="A104" s="52">
        <v>113</v>
      </c>
      <c r="B104" s="53" t="s">
        <v>83</v>
      </c>
      <c r="C104" s="53" t="s">
        <v>168</v>
      </c>
      <c r="D104" s="46" t="str">
        <f t="shared" si="4"/>
        <v>Nada Drobnjak</v>
      </c>
      <c r="E104" s="53" t="s">
        <v>181</v>
      </c>
      <c r="F104" s="46" t="e">
        <f>VLOOKUP(D104,Pomoćno!$H$2:$J$294,3,FALSE)</f>
        <v>#N/A</v>
      </c>
      <c r="G104" s="54">
        <v>0.22222222222222221</v>
      </c>
      <c r="H104" s="54" t="s">
        <v>158</v>
      </c>
      <c r="I104" s="54" t="s">
        <v>158</v>
      </c>
    </row>
    <row r="105" spans="1:9" ht="15" x14ac:dyDescent="0.2">
      <c r="A105" s="52">
        <v>117</v>
      </c>
      <c r="B105" s="53" t="s">
        <v>56</v>
      </c>
      <c r="C105" s="53" t="s">
        <v>1550</v>
      </c>
      <c r="D105" s="46" t="str">
        <f t="shared" si="4"/>
        <v>Neven Cicovic</v>
      </c>
      <c r="E105" s="53" t="s">
        <v>180</v>
      </c>
      <c r="F105" s="46" t="e">
        <f>VLOOKUP(D105,Pomoćno!$H$2:$J$294,3,FALSE)</f>
        <v>#N/A</v>
      </c>
      <c r="G105" s="54">
        <v>0.22222222222222221</v>
      </c>
      <c r="H105" s="54" t="s">
        <v>158</v>
      </c>
      <c r="I105" s="54" t="s">
        <v>158</v>
      </c>
    </row>
    <row r="106" spans="1:9" ht="15" x14ac:dyDescent="0.2">
      <c r="A106" s="52">
        <v>122</v>
      </c>
      <c r="B106" s="53" t="s">
        <v>572</v>
      </c>
      <c r="C106" s="53" t="s">
        <v>1036</v>
      </c>
      <c r="D106" s="46" t="str">
        <f t="shared" si="4"/>
        <v>Boris Blagojevic</v>
      </c>
      <c r="E106" s="53" t="s">
        <v>180</v>
      </c>
      <c r="F106" s="46" t="e">
        <f>VLOOKUP(D106,Pomoćno!$H$2:$J$294,3,FALSE)</f>
        <v>#N/A</v>
      </c>
      <c r="G106" s="54">
        <v>0.22222222222222221</v>
      </c>
      <c r="H106" s="54" t="s">
        <v>158</v>
      </c>
      <c r="I106" s="54" t="s">
        <v>158</v>
      </c>
    </row>
    <row r="107" spans="1:9" ht="15" x14ac:dyDescent="0.2">
      <c r="A107" s="55">
        <v>2</v>
      </c>
      <c r="B107" s="56" t="s">
        <v>1578</v>
      </c>
      <c r="C107" s="56" t="s">
        <v>1570</v>
      </c>
      <c r="D107" s="46" t="str">
        <f t="shared" si="4"/>
        <v>Dzemal Jasarevic</v>
      </c>
      <c r="E107" s="56" t="s">
        <v>180</v>
      </c>
      <c r="F107" s="46" t="e">
        <f>VLOOKUP(D107,Pomoćno!$H$2:$J$294,3,FALSE)</f>
        <v>#N/A</v>
      </c>
      <c r="G107" s="57"/>
      <c r="H107" s="57" t="s">
        <v>127</v>
      </c>
      <c r="I107" s="57" t="s">
        <v>127</v>
      </c>
    </row>
    <row r="108" spans="1:9" ht="15" x14ac:dyDescent="0.2">
      <c r="A108" s="55">
        <v>4</v>
      </c>
      <c r="B108" s="56" t="s">
        <v>112</v>
      </c>
      <c r="C108" s="56" t="s">
        <v>1290</v>
      </c>
      <c r="D108" s="46" t="str">
        <f t="shared" si="4"/>
        <v>Milica Lukovic</v>
      </c>
      <c r="E108" s="56" t="s">
        <v>181</v>
      </c>
      <c r="F108" s="46" t="e">
        <f>VLOOKUP(D108,Pomoćno!$H$2:$J$294,3,FALSE)</f>
        <v>#N/A</v>
      </c>
      <c r="G108" s="57"/>
      <c r="H108" s="57" t="s">
        <v>127</v>
      </c>
      <c r="I108" s="57" t="s">
        <v>127</v>
      </c>
    </row>
    <row r="109" spans="1:9" ht="15" x14ac:dyDescent="0.2">
      <c r="A109" s="55">
        <v>10</v>
      </c>
      <c r="B109" s="56" t="s">
        <v>8</v>
      </c>
      <c r="C109" s="56" t="s">
        <v>9</v>
      </c>
      <c r="D109" s="46" t="str">
        <f t="shared" si="4"/>
        <v>Danijel Loncarevic</v>
      </c>
      <c r="E109" s="56" t="s">
        <v>180</v>
      </c>
      <c r="F109" s="46" t="str">
        <f>VLOOKUP(D109,Pomoćno!$H$2:$J$294,3,FALSE)</f>
        <v>Serbia</v>
      </c>
      <c r="G109" s="57"/>
      <c r="H109" s="57" t="s">
        <v>127</v>
      </c>
      <c r="I109" s="57" t="s">
        <v>127</v>
      </c>
    </row>
    <row r="110" spans="1:9" ht="15" x14ac:dyDescent="0.2">
      <c r="A110" s="55">
        <v>13</v>
      </c>
      <c r="B110" s="56" t="s">
        <v>1551</v>
      </c>
      <c r="C110" s="56" t="s">
        <v>1552</v>
      </c>
      <c r="D110" s="46" t="str">
        <f t="shared" si="4"/>
        <v>Milisav Vukovic</v>
      </c>
      <c r="E110" s="56" t="s">
        <v>180</v>
      </c>
      <c r="F110" s="46" t="e">
        <f>VLOOKUP(D110,Pomoćno!$H$2:$J$294,3,FALSE)</f>
        <v>#N/A</v>
      </c>
      <c r="G110" s="57"/>
      <c r="H110" s="57" t="s">
        <v>127</v>
      </c>
      <c r="I110" s="57" t="s">
        <v>127</v>
      </c>
    </row>
    <row r="111" spans="1:9" ht="15" x14ac:dyDescent="0.2">
      <c r="A111" s="55">
        <v>23</v>
      </c>
      <c r="B111" s="56" t="s">
        <v>1553</v>
      </c>
      <c r="C111" s="56" t="s">
        <v>1554</v>
      </c>
      <c r="D111" s="46" t="str">
        <f t="shared" si="4"/>
        <v>Milan-Grane Vincer</v>
      </c>
      <c r="E111" s="56" t="s">
        <v>180</v>
      </c>
      <c r="F111" s="46" t="e">
        <f>VLOOKUP(D111,Pomoćno!$H$2:$J$294,3,FALSE)</f>
        <v>#N/A</v>
      </c>
      <c r="G111" s="57"/>
      <c r="H111" s="57" t="s">
        <v>127</v>
      </c>
      <c r="I111" s="57" t="s">
        <v>127</v>
      </c>
    </row>
    <row r="112" spans="1:9" ht="15" x14ac:dyDescent="0.2">
      <c r="A112" s="55">
        <v>25</v>
      </c>
      <c r="B112" s="56" t="s">
        <v>488</v>
      </c>
      <c r="C112" s="56" t="s">
        <v>1568</v>
      </c>
      <c r="D112" s="46" t="str">
        <f t="shared" si="4"/>
        <v>Igor Djerman</v>
      </c>
      <c r="E112" s="56" t="s">
        <v>180</v>
      </c>
      <c r="F112" s="46" t="e">
        <f>VLOOKUP(D112,Pomoćno!$H$2:$J$294,3,FALSE)</f>
        <v>#N/A</v>
      </c>
      <c r="G112" s="57"/>
      <c r="H112" s="57" t="s">
        <v>127</v>
      </c>
      <c r="I112" s="57" t="s">
        <v>127</v>
      </c>
    </row>
    <row r="113" spans="1:9" ht="15" x14ac:dyDescent="0.2">
      <c r="A113" s="55">
        <v>31</v>
      </c>
      <c r="B113" s="56" t="s">
        <v>23</v>
      </c>
      <c r="C113" s="56" t="s">
        <v>236</v>
      </c>
      <c r="D113" s="46" t="str">
        <f t="shared" si="4"/>
        <v>Vladimir Veljkovic</v>
      </c>
      <c r="E113" s="56" t="s">
        <v>180</v>
      </c>
      <c r="F113" s="46" t="str">
        <f>VLOOKUP(D113,Pomoćno!$H$2:$J$294,3,FALSE)</f>
        <v>Serbia</v>
      </c>
      <c r="G113" s="57"/>
      <c r="H113" s="57" t="s">
        <v>127</v>
      </c>
      <c r="I113" s="57" t="s">
        <v>127</v>
      </c>
    </row>
    <row r="114" spans="1:9" ht="15" x14ac:dyDescent="0.2">
      <c r="A114" s="55">
        <v>49</v>
      </c>
      <c r="B114" s="56" t="s">
        <v>888</v>
      </c>
      <c r="C114" s="56" t="s">
        <v>1566</v>
      </c>
      <c r="D114" s="46" t="str">
        <f t="shared" si="4"/>
        <v>Ilija Pajic</v>
      </c>
      <c r="E114" s="56" t="s">
        <v>180</v>
      </c>
      <c r="F114" s="46" t="e">
        <f>VLOOKUP(D114,Pomoćno!$H$2:$J$294,3,FALSE)</f>
        <v>#N/A</v>
      </c>
      <c r="G114" s="57"/>
      <c r="H114" s="57" t="s">
        <v>127</v>
      </c>
      <c r="I114" s="57" t="s">
        <v>127</v>
      </c>
    </row>
    <row r="115" spans="1:9" ht="15" x14ac:dyDescent="0.2">
      <c r="A115" s="55">
        <v>54</v>
      </c>
      <c r="B115" s="56" t="s">
        <v>1555</v>
      </c>
      <c r="C115" s="56" t="s">
        <v>1556</v>
      </c>
      <c r="D115" s="46" t="str">
        <f t="shared" si="4"/>
        <v>Lenka Huberova</v>
      </c>
      <c r="E115" s="56" t="s">
        <v>181</v>
      </c>
      <c r="F115" s="46" t="e">
        <f>VLOOKUP(D115,Pomoćno!$H$2:$J$294,3,FALSE)</f>
        <v>#N/A</v>
      </c>
      <c r="G115" s="57"/>
      <c r="H115" s="57" t="s">
        <v>127</v>
      </c>
      <c r="I115" s="57" t="s">
        <v>127</v>
      </c>
    </row>
    <row r="116" spans="1:9" ht="15" x14ac:dyDescent="0.2">
      <c r="A116" s="55">
        <v>55</v>
      </c>
      <c r="B116" s="56" t="s">
        <v>606</v>
      </c>
      <c r="C116" s="56" t="s">
        <v>225</v>
      </c>
      <c r="D116" s="46" t="str">
        <f t="shared" si="4"/>
        <v>Mihailo Zivkovic</v>
      </c>
      <c r="E116" s="56" t="s">
        <v>180</v>
      </c>
      <c r="F116" s="46" t="e">
        <f>VLOOKUP(D116,Pomoćno!$H$2:$J$294,3,FALSE)</f>
        <v>#N/A</v>
      </c>
      <c r="G116" s="57"/>
      <c r="H116" s="57" t="s">
        <v>127</v>
      </c>
      <c r="I116" s="57" t="s">
        <v>127</v>
      </c>
    </row>
    <row r="117" spans="1:9" ht="15" x14ac:dyDescent="0.2">
      <c r="A117" s="55">
        <v>61</v>
      </c>
      <c r="B117" s="56" t="s">
        <v>1557</v>
      </c>
      <c r="C117" s="56" t="s">
        <v>132</v>
      </c>
      <c r="D117" s="46" t="str">
        <f t="shared" si="4"/>
        <v>Marijana Mijatovic</v>
      </c>
      <c r="E117" s="56" t="s">
        <v>181</v>
      </c>
      <c r="F117" s="46" t="e">
        <f>VLOOKUP(D117,Pomoćno!$H$2:$J$294,3,FALSE)</f>
        <v>#N/A</v>
      </c>
      <c r="G117" s="57"/>
      <c r="H117" s="57" t="s">
        <v>127</v>
      </c>
      <c r="I117" s="57" t="s">
        <v>127</v>
      </c>
    </row>
    <row r="118" spans="1:9" ht="15" x14ac:dyDescent="0.2">
      <c r="A118" s="55">
        <v>68</v>
      </c>
      <c r="B118" s="56" t="s">
        <v>58</v>
      </c>
      <c r="C118" s="56" t="s">
        <v>27</v>
      </c>
      <c r="D118" s="46" t="str">
        <f t="shared" si="4"/>
        <v>Milan Grujic</v>
      </c>
      <c r="E118" s="56" t="s">
        <v>180</v>
      </c>
      <c r="F118" s="46" t="str">
        <f>VLOOKUP(D118,Pomoćno!$H$2:$J$294,3,FALSE)</f>
        <v>Serbia</v>
      </c>
      <c r="G118" s="57"/>
      <c r="H118" s="57" t="s">
        <v>127</v>
      </c>
      <c r="I118" s="57" t="s">
        <v>127</v>
      </c>
    </row>
    <row r="119" spans="1:9" ht="15" x14ac:dyDescent="0.2">
      <c r="A119" s="55">
        <v>73</v>
      </c>
      <c r="B119" s="56" t="s">
        <v>44</v>
      </c>
      <c r="C119" s="56" t="s">
        <v>45</v>
      </c>
      <c r="D119" s="46" t="str">
        <f t="shared" si="4"/>
        <v>Marija Sekulovic</v>
      </c>
      <c r="E119" s="56" t="s">
        <v>181</v>
      </c>
      <c r="F119" s="46" t="e">
        <f>VLOOKUP(D119,Pomoćno!$H$2:$J$294,3,FALSE)</f>
        <v>#N/A</v>
      </c>
      <c r="G119" s="57"/>
      <c r="H119" s="57" t="s">
        <v>127</v>
      </c>
      <c r="I119" s="57" t="s">
        <v>127</v>
      </c>
    </row>
    <row r="120" spans="1:9" ht="15" x14ac:dyDescent="0.2">
      <c r="A120" s="55">
        <v>77</v>
      </c>
      <c r="B120" s="56" t="s">
        <v>1574</v>
      </c>
      <c r="C120" s="56" t="s">
        <v>1567</v>
      </c>
      <c r="D120" s="46" t="str">
        <f t="shared" si="4"/>
        <v>Ceda Ivic</v>
      </c>
      <c r="E120" s="56" t="s">
        <v>180</v>
      </c>
      <c r="F120" s="46" t="e">
        <f>VLOOKUP(D120,Pomoćno!$H$2:$J$294,3,FALSE)</f>
        <v>#N/A</v>
      </c>
      <c r="G120" s="57"/>
      <c r="H120" s="57" t="s">
        <v>127</v>
      </c>
      <c r="I120" s="57" t="s">
        <v>127</v>
      </c>
    </row>
    <row r="121" spans="1:9" ht="15" x14ac:dyDescent="0.2">
      <c r="A121" s="55">
        <v>86</v>
      </c>
      <c r="B121" s="56" t="s">
        <v>23</v>
      </c>
      <c r="C121" s="56" t="s">
        <v>756</v>
      </c>
      <c r="D121" s="46" t="str">
        <f t="shared" si="4"/>
        <v>Vladimir Rajic</v>
      </c>
      <c r="E121" s="56" t="s">
        <v>180</v>
      </c>
      <c r="F121" s="46" t="str">
        <f>VLOOKUP(D121,Pomoćno!$H$2:$J$294,3,FALSE)</f>
        <v>Serbia</v>
      </c>
      <c r="G121" s="57"/>
      <c r="H121" s="57" t="s">
        <v>127</v>
      </c>
      <c r="I121" s="57" t="s">
        <v>127</v>
      </c>
    </row>
    <row r="122" spans="1:9" ht="15" x14ac:dyDescent="0.2">
      <c r="A122" s="55">
        <v>100</v>
      </c>
      <c r="B122" s="56" t="s">
        <v>921</v>
      </c>
      <c r="C122" s="56" t="s">
        <v>1460</v>
      </c>
      <c r="D122" s="46" t="str">
        <f t="shared" si="4"/>
        <v>Davor Gacic</v>
      </c>
      <c r="E122" s="56" t="s">
        <v>180</v>
      </c>
      <c r="F122" s="46" t="e">
        <f>VLOOKUP(D122,Pomoćno!$H$2:$J$294,3,FALSE)</f>
        <v>#N/A</v>
      </c>
      <c r="G122" s="57"/>
      <c r="H122" s="57" t="s">
        <v>127</v>
      </c>
      <c r="I122" s="57" t="s">
        <v>127</v>
      </c>
    </row>
    <row r="123" spans="1:9" ht="15" x14ac:dyDescent="0.2">
      <c r="A123" s="55">
        <v>115</v>
      </c>
      <c r="B123" s="56" t="s">
        <v>1558</v>
      </c>
      <c r="C123" s="56" t="s">
        <v>1559</v>
      </c>
      <c r="D123" s="46" t="str">
        <f t="shared" si="4"/>
        <v>Biljana Kovacevic</v>
      </c>
      <c r="E123" s="56" t="s">
        <v>181</v>
      </c>
      <c r="F123" s="46" t="e">
        <f>VLOOKUP(D123,Pomoćno!$H$2:$J$294,3,FALSE)</f>
        <v>#N/A</v>
      </c>
      <c r="G123" s="57"/>
      <c r="H123" s="57" t="s">
        <v>127</v>
      </c>
      <c r="I123" s="57" t="s">
        <v>127</v>
      </c>
    </row>
  </sheetData>
  <autoFilter ref="A1:I123" xr:uid="{36069626-15AD-429D-ADFE-EC2C43AB0FE3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89"/>
  <sheetViews>
    <sheetView topLeftCell="A85" workbookViewId="0">
      <selection activeCell="G46" sqref="G46"/>
    </sheetView>
  </sheetViews>
  <sheetFormatPr defaultColWidth="12.7109375" defaultRowHeight="15.75" customHeight="1" x14ac:dyDescent="0.2"/>
  <cols>
    <col min="1" max="1" width="7.5703125" style="3" bestFit="1" customWidth="1"/>
    <col min="2" max="2" width="11.85546875" style="3" bestFit="1" customWidth="1"/>
    <col min="3" max="3" width="10.28515625" style="3" bestFit="1" customWidth="1"/>
    <col min="4" max="4" width="19.28515625" style="3" bestFit="1" customWidth="1"/>
    <col min="5" max="5" width="19.28515625" style="3" customWidth="1"/>
    <col min="6" max="6" width="7.42578125" style="3" bestFit="1" customWidth="1"/>
    <col min="7" max="7" width="13" style="3" hidden="1" customWidth="1"/>
    <col min="8" max="8" width="9" style="3" hidden="1" customWidth="1"/>
    <col min="9" max="9" width="32.5703125" style="3" hidden="1" customWidth="1"/>
    <col min="10" max="10" width="20.85546875" style="3" hidden="1" customWidth="1"/>
    <col min="11" max="11" width="21.140625" style="3" bestFit="1" customWidth="1"/>
    <col min="12" max="12" width="8.7109375" style="3" bestFit="1" customWidth="1"/>
    <col min="13" max="13" width="8.28515625" style="3" bestFit="1" customWidth="1"/>
    <col min="14" max="14" width="5.7109375" style="3" bestFit="1" customWidth="1"/>
    <col min="15" max="15" width="5.7109375" style="3" customWidth="1"/>
    <col min="16" max="16" width="6.85546875" style="3" bestFit="1" customWidth="1"/>
    <col min="17" max="17" width="20.7109375" style="3" bestFit="1" customWidth="1"/>
    <col min="18" max="18" width="21.140625" style="3" bestFit="1" customWidth="1"/>
    <col min="19" max="19" width="6.7109375" style="3" bestFit="1" customWidth="1"/>
    <col min="20" max="20" width="16.42578125" style="3" customWidth="1"/>
    <col min="21" max="21" width="7.7109375" style="3" customWidth="1"/>
    <col min="22" max="22" width="19.28515625" bestFit="1" customWidth="1"/>
    <col min="23" max="23" width="6.28515625" bestFit="1" customWidth="1"/>
    <col min="24" max="24" width="6.7109375" bestFit="1" customWidth="1"/>
  </cols>
  <sheetData>
    <row r="1" spans="1:24" s="2" customFormat="1" ht="15.75" customHeight="1" x14ac:dyDescent="0.2">
      <c r="A1" s="1" t="s">
        <v>171</v>
      </c>
      <c r="B1" s="1" t="s">
        <v>172</v>
      </c>
      <c r="C1" s="1" t="s">
        <v>173</v>
      </c>
      <c r="D1" s="1" t="s">
        <v>174</v>
      </c>
      <c r="E1" s="1"/>
      <c r="F1" s="1" t="s">
        <v>175</v>
      </c>
      <c r="G1" s="1" t="s">
        <v>342</v>
      </c>
      <c r="H1" s="1" t="s">
        <v>176</v>
      </c>
      <c r="I1" s="1" t="s">
        <v>177</v>
      </c>
      <c r="J1" s="1" t="s">
        <v>178</v>
      </c>
      <c r="K1" s="1" t="s">
        <v>179</v>
      </c>
      <c r="L1" s="1" t="s">
        <v>0</v>
      </c>
      <c r="M1" s="1" t="s">
        <v>1</v>
      </c>
      <c r="N1" s="1" t="s">
        <v>2</v>
      </c>
      <c r="O1" s="1"/>
      <c r="P1" s="2" t="s">
        <v>1103</v>
      </c>
      <c r="Q1" s="2" t="s">
        <v>1104</v>
      </c>
      <c r="S1" s="2" t="s">
        <v>1102</v>
      </c>
      <c r="U1" s="2" t="s">
        <v>1105</v>
      </c>
      <c r="V1" s="2" t="s">
        <v>1040</v>
      </c>
      <c r="X1" s="2" t="s">
        <v>1102</v>
      </c>
    </row>
    <row r="2" spans="1:24" ht="14.1" customHeight="1" x14ac:dyDescent="0.2">
      <c r="A2" s="1">
        <v>1</v>
      </c>
      <c r="B2" s="1">
        <v>361</v>
      </c>
      <c r="C2" s="1" t="s">
        <v>3</v>
      </c>
      <c r="D2" s="1" t="s">
        <v>4</v>
      </c>
      <c r="E2" s="1" t="str">
        <f>_xlfn.CONCAT(C2," ",D2)</f>
        <v>Konstantins Biktimirovs</v>
      </c>
      <c r="F2" s="1" t="s">
        <v>180</v>
      </c>
      <c r="G2" s="1" t="s">
        <v>314</v>
      </c>
      <c r="H2" s="1">
        <v>1992</v>
      </c>
      <c r="I2" s="1" t="s">
        <v>5</v>
      </c>
      <c r="J2" s="1" t="s">
        <v>6</v>
      </c>
      <c r="K2" s="1" t="s">
        <v>251</v>
      </c>
      <c r="M2" s="4">
        <v>0.28506944444444443</v>
      </c>
      <c r="N2" s="1" t="s">
        <v>7</v>
      </c>
      <c r="O2" s="1"/>
      <c r="P2" s="16">
        <v>1</v>
      </c>
      <c r="Q2" s="1" t="s">
        <v>1041</v>
      </c>
      <c r="R2" s="17" t="s">
        <v>251</v>
      </c>
      <c r="S2" s="18"/>
      <c r="U2" s="16">
        <v>1</v>
      </c>
      <c r="V2" s="1" t="s">
        <v>1092</v>
      </c>
      <c r="W2" s="1" t="s">
        <v>246</v>
      </c>
      <c r="X2" s="3">
        <f>+Pomoćno!$B2*1.5</f>
        <v>150</v>
      </c>
    </row>
    <row r="3" spans="1:24" ht="14.1" customHeight="1" x14ac:dyDescent="0.2">
      <c r="A3" s="1">
        <v>2</v>
      </c>
      <c r="B3" s="1">
        <v>385</v>
      </c>
      <c r="C3" s="1" t="s">
        <v>8</v>
      </c>
      <c r="D3" s="1" t="s">
        <v>9</v>
      </c>
      <c r="E3" s="1" t="str">
        <f t="shared" ref="E3:E66" si="0">_xlfn.CONCAT(C3," ",D3)</f>
        <v>Danijel Loncarevic</v>
      </c>
      <c r="F3" s="1" t="s">
        <v>180</v>
      </c>
      <c r="G3" s="1" t="s">
        <v>338</v>
      </c>
      <c r="H3" s="1">
        <v>1986</v>
      </c>
      <c r="I3" s="1" t="s">
        <v>10</v>
      </c>
      <c r="J3" s="1" t="s">
        <v>11</v>
      </c>
      <c r="K3" s="1" t="s">
        <v>246</v>
      </c>
      <c r="M3" s="4">
        <v>0.2945949074074074</v>
      </c>
      <c r="N3" s="1" t="s">
        <v>7</v>
      </c>
      <c r="O3" s="1"/>
      <c r="P3" s="16">
        <v>2</v>
      </c>
      <c r="Q3" s="1" t="s">
        <v>1042</v>
      </c>
      <c r="R3" s="1" t="s">
        <v>246</v>
      </c>
      <c r="S3" s="3">
        <f>+Pomoćno!$B2*1.5</f>
        <v>150</v>
      </c>
      <c r="U3" s="16">
        <v>2</v>
      </c>
      <c r="V3" s="1" t="s">
        <v>1093</v>
      </c>
      <c r="W3" s="1" t="s">
        <v>246</v>
      </c>
      <c r="X3" s="3">
        <f>+Pomoćno!$B3*1.5</f>
        <v>120</v>
      </c>
    </row>
    <row r="4" spans="1:24" ht="14.1" customHeight="1" x14ac:dyDescent="0.2">
      <c r="A4" s="1">
        <v>3</v>
      </c>
      <c r="B4" s="1">
        <v>352</v>
      </c>
      <c r="C4" s="1" t="s">
        <v>344</v>
      </c>
      <c r="D4" s="1" t="s">
        <v>345</v>
      </c>
      <c r="E4" s="1" t="str">
        <f t="shared" si="0"/>
        <v>Marc Eiro</v>
      </c>
      <c r="F4" s="1" t="s">
        <v>180</v>
      </c>
      <c r="G4" s="1" t="s">
        <v>305</v>
      </c>
      <c r="H4" s="1">
        <v>1984</v>
      </c>
      <c r="J4" s="1" t="s">
        <v>12</v>
      </c>
      <c r="K4" s="1" t="s">
        <v>249</v>
      </c>
      <c r="M4" s="4">
        <v>0.31516203703703705</v>
      </c>
      <c r="N4" s="1" t="s">
        <v>7</v>
      </c>
      <c r="O4" s="1"/>
      <c r="P4" s="16">
        <v>3</v>
      </c>
      <c r="Q4" s="1" t="s">
        <v>1043</v>
      </c>
      <c r="R4" s="17" t="s">
        <v>249</v>
      </c>
      <c r="S4" s="18"/>
      <c r="U4" s="16">
        <v>3</v>
      </c>
      <c r="V4" s="1" t="s">
        <v>1094</v>
      </c>
      <c r="W4" s="1" t="s">
        <v>246</v>
      </c>
      <c r="X4" s="3">
        <f>+Pomoćno!$B4*1.5</f>
        <v>105</v>
      </c>
    </row>
    <row r="5" spans="1:24" ht="14.1" customHeight="1" x14ac:dyDescent="0.2">
      <c r="A5" s="1">
        <v>4</v>
      </c>
      <c r="B5" s="1">
        <v>303</v>
      </c>
      <c r="C5" s="1" t="s">
        <v>13</v>
      </c>
      <c r="D5" s="1" t="s">
        <v>14</v>
      </c>
      <c r="E5" s="1" t="str">
        <f t="shared" si="0"/>
        <v>Luka Banda</v>
      </c>
      <c r="F5" s="1" t="s">
        <v>180</v>
      </c>
      <c r="G5" s="1" t="s">
        <v>257</v>
      </c>
      <c r="H5" s="1">
        <v>1981</v>
      </c>
      <c r="I5" s="1" t="s">
        <v>15</v>
      </c>
      <c r="J5" s="1" t="s">
        <v>16</v>
      </c>
      <c r="K5" s="1" t="s">
        <v>246</v>
      </c>
      <c r="M5" s="4">
        <v>0.33906249999999999</v>
      </c>
      <c r="N5" s="1" t="s">
        <v>7</v>
      </c>
      <c r="O5" s="1"/>
      <c r="P5" s="16">
        <v>4</v>
      </c>
      <c r="Q5" s="1" t="s">
        <v>1044</v>
      </c>
      <c r="R5" s="1" t="s">
        <v>246</v>
      </c>
      <c r="S5" s="3">
        <f>+Pomoćno!B3*1.5</f>
        <v>120</v>
      </c>
      <c r="U5" s="16">
        <v>4</v>
      </c>
      <c r="V5" s="1" t="s">
        <v>1095</v>
      </c>
      <c r="W5" s="1" t="s">
        <v>246</v>
      </c>
      <c r="X5" s="3">
        <f>+Pomoćno!$B5*1.5</f>
        <v>90</v>
      </c>
    </row>
    <row r="6" spans="1:24" ht="14.1" customHeight="1" x14ac:dyDescent="0.2">
      <c r="A6" s="1">
        <v>5</v>
      </c>
      <c r="B6" s="1">
        <v>369</v>
      </c>
      <c r="C6" s="1" t="s">
        <v>124</v>
      </c>
      <c r="D6" s="1" t="s">
        <v>209</v>
      </c>
      <c r="E6" s="1" t="str">
        <f t="shared" si="0"/>
        <v>Milos Milisavljevic</v>
      </c>
      <c r="F6" s="1" t="s">
        <v>180</v>
      </c>
      <c r="G6" s="1" t="s">
        <v>322</v>
      </c>
      <c r="H6" s="1">
        <v>1985</v>
      </c>
      <c r="I6" s="1" t="s">
        <v>17</v>
      </c>
      <c r="J6" s="1" t="s">
        <v>18</v>
      </c>
      <c r="K6" s="1" t="s">
        <v>246</v>
      </c>
      <c r="M6" s="4">
        <v>0.34406249999999999</v>
      </c>
      <c r="N6" s="1" t="s">
        <v>7</v>
      </c>
      <c r="O6" s="1"/>
      <c r="P6" s="16">
        <v>5</v>
      </c>
      <c r="Q6" s="1" t="s">
        <v>1045</v>
      </c>
      <c r="R6" s="1" t="s">
        <v>246</v>
      </c>
      <c r="S6" s="3">
        <f>+Pomoćno!B4*1.5</f>
        <v>105</v>
      </c>
      <c r="U6" s="16">
        <v>5</v>
      </c>
      <c r="V6" s="1" t="s">
        <v>1096</v>
      </c>
      <c r="W6" s="1" t="s">
        <v>246</v>
      </c>
      <c r="X6" s="3">
        <f>+Pomoćno!$B6*1.5</f>
        <v>81</v>
      </c>
    </row>
    <row r="7" spans="1:24" ht="14.1" customHeight="1" x14ac:dyDescent="0.2">
      <c r="A7" s="1">
        <v>6</v>
      </c>
      <c r="B7" s="1">
        <v>359</v>
      </c>
      <c r="C7" s="1" t="s">
        <v>19</v>
      </c>
      <c r="D7" s="1" t="s">
        <v>210</v>
      </c>
      <c r="E7" s="1" t="str">
        <f t="shared" si="0"/>
        <v>Ivan Zivojinovic</v>
      </c>
      <c r="F7" s="1" t="s">
        <v>180</v>
      </c>
      <c r="G7" s="1" t="s">
        <v>312</v>
      </c>
      <c r="H7" s="1">
        <v>1982</v>
      </c>
      <c r="J7" s="1" t="s">
        <v>20</v>
      </c>
      <c r="K7" s="1" t="s">
        <v>246</v>
      </c>
      <c r="M7" s="4">
        <v>0.34409722222222222</v>
      </c>
      <c r="N7" s="1" t="s">
        <v>7</v>
      </c>
      <c r="O7" s="1"/>
      <c r="P7" s="16">
        <v>6</v>
      </c>
      <c r="Q7" s="1" t="s">
        <v>1046</v>
      </c>
      <c r="R7" s="1" t="s">
        <v>246</v>
      </c>
      <c r="S7" s="3">
        <f>+Pomoćno!B5*1.5</f>
        <v>90</v>
      </c>
      <c r="U7" s="16">
        <v>6</v>
      </c>
      <c r="V7" s="1" t="s">
        <v>1097</v>
      </c>
      <c r="W7" s="1" t="s">
        <v>246</v>
      </c>
      <c r="X7" s="3">
        <f>+Pomoćno!$B7*1.5</f>
        <v>72</v>
      </c>
    </row>
    <row r="8" spans="1:24" ht="14.1" customHeight="1" x14ac:dyDescent="0.2">
      <c r="A8" s="1">
        <v>7</v>
      </c>
      <c r="B8" s="1">
        <v>366</v>
      </c>
      <c r="C8" s="1" t="s">
        <v>21</v>
      </c>
      <c r="D8" s="1" t="s">
        <v>211</v>
      </c>
      <c r="E8" s="1" t="str">
        <f t="shared" si="0"/>
        <v>Tatjana Jovanovic</v>
      </c>
      <c r="F8" s="1" t="s">
        <v>181</v>
      </c>
      <c r="G8" s="1" t="s">
        <v>319</v>
      </c>
      <c r="H8" s="1">
        <v>1991</v>
      </c>
      <c r="J8" s="1" t="s">
        <v>22</v>
      </c>
      <c r="K8" s="1" t="s">
        <v>246</v>
      </c>
      <c r="M8" s="4">
        <v>0.34875</v>
      </c>
      <c r="N8" s="1" t="s">
        <v>7</v>
      </c>
      <c r="O8" s="1"/>
      <c r="P8" s="16">
        <v>7</v>
      </c>
      <c r="Q8" s="1" t="s">
        <v>1047</v>
      </c>
      <c r="R8" s="17" t="s">
        <v>245</v>
      </c>
      <c r="S8" s="18"/>
      <c r="U8" s="16">
        <v>7</v>
      </c>
      <c r="V8" s="1" t="s">
        <v>1098</v>
      </c>
      <c r="W8" s="1" t="s">
        <v>246</v>
      </c>
      <c r="X8" s="3">
        <f>+Pomoćno!$B8*1.5</f>
        <v>63</v>
      </c>
    </row>
    <row r="9" spans="1:24" ht="14.1" customHeight="1" x14ac:dyDescent="0.2">
      <c r="A9" s="1">
        <v>8</v>
      </c>
      <c r="B9" s="1">
        <v>327</v>
      </c>
      <c r="C9" s="1" t="s">
        <v>23</v>
      </c>
      <c r="D9" s="1" t="s">
        <v>24</v>
      </c>
      <c r="E9" s="1" t="str">
        <f t="shared" si="0"/>
        <v>Vladimir Samoilov</v>
      </c>
      <c r="F9" s="1" t="s">
        <v>180</v>
      </c>
      <c r="G9" s="1" t="s">
        <v>280</v>
      </c>
      <c r="H9" s="1">
        <v>1989</v>
      </c>
      <c r="J9" s="1" t="s">
        <v>25</v>
      </c>
      <c r="K9" s="1" t="s">
        <v>245</v>
      </c>
      <c r="M9" s="4">
        <v>0.35976851851851854</v>
      </c>
      <c r="N9" s="1" t="s">
        <v>7</v>
      </c>
      <c r="O9" s="1"/>
      <c r="P9" s="16">
        <v>8</v>
      </c>
      <c r="Q9" s="1" t="s">
        <v>1048</v>
      </c>
      <c r="R9" s="1" t="s">
        <v>246</v>
      </c>
      <c r="S9" s="3">
        <f>+Pomoćno!B6*1.5</f>
        <v>81</v>
      </c>
      <c r="U9" s="16">
        <v>8</v>
      </c>
      <c r="V9" s="1" t="s">
        <v>1099</v>
      </c>
      <c r="W9" s="1" t="s">
        <v>246</v>
      </c>
      <c r="X9" s="3">
        <f>+Pomoćno!$B9*1.5</f>
        <v>54</v>
      </c>
    </row>
    <row r="10" spans="1:24" ht="14.1" customHeight="1" x14ac:dyDescent="0.2">
      <c r="A10" s="1">
        <v>9</v>
      </c>
      <c r="B10" s="1">
        <v>388</v>
      </c>
      <c r="C10" s="1" t="s">
        <v>26</v>
      </c>
      <c r="D10" s="1" t="s">
        <v>27</v>
      </c>
      <c r="E10" s="1" t="str">
        <f t="shared" si="0"/>
        <v>Branko Grujic</v>
      </c>
      <c r="F10" s="1" t="s">
        <v>180</v>
      </c>
      <c r="G10" s="1" t="s">
        <v>341</v>
      </c>
      <c r="H10" s="1">
        <v>1986</v>
      </c>
      <c r="I10" s="1" t="s">
        <v>28</v>
      </c>
      <c r="J10" s="1" t="s">
        <v>29</v>
      </c>
      <c r="K10" s="1" t="s">
        <v>246</v>
      </c>
      <c r="M10" s="4">
        <v>0.36393518518518519</v>
      </c>
      <c r="N10" s="1" t="s">
        <v>7</v>
      </c>
      <c r="O10" s="1"/>
      <c r="P10" s="16">
        <v>9</v>
      </c>
      <c r="Q10" s="1" t="s">
        <v>1049</v>
      </c>
      <c r="R10" s="1" t="s">
        <v>246</v>
      </c>
      <c r="S10" s="3">
        <f>+Pomoćno!B7*1.5</f>
        <v>72</v>
      </c>
      <c r="U10" s="16">
        <v>9</v>
      </c>
      <c r="V10" s="1" t="s">
        <v>1100</v>
      </c>
      <c r="W10" s="1" t="s">
        <v>246</v>
      </c>
      <c r="X10" s="3">
        <f>+Pomoćno!$B10*1.5</f>
        <v>45</v>
      </c>
    </row>
    <row r="11" spans="1:24" ht="14.1" customHeight="1" x14ac:dyDescent="0.2">
      <c r="A11" s="1">
        <v>10</v>
      </c>
      <c r="B11" s="1">
        <v>363</v>
      </c>
      <c r="C11" s="1" t="s">
        <v>30</v>
      </c>
      <c r="D11" s="1" t="s">
        <v>31</v>
      </c>
      <c r="E11" s="1" t="str">
        <f t="shared" si="0"/>
        <v>Nemanja Todorov</v>
      </c>
      <c r="F11" s="1" t="s">
        <v>180</v>
      </c>
      <c r="G11" s="1" t="s">
        <v>316</v>
      </c>
      <c r="H11" s="1">
        <v>1989</v>
      </c>
      <c r="I11" s="1" t="s">
        <v>185</v>
      </c>
      <c r="J11" s="1" t="s">
        <v>18</v>
      </c>
      <c r="K11" s="1" t="s">
        <v>246</v>
      </c>
      <c r="M11" s="4">
        <v>0.37002314814814813</v>
      </c>
      <c r="N11" s="1" t="s">
        <v>7</v>
      </c>
      <c r="O11" s="1"/>
      <c r="P11" s="16">
        <v>10</v>
      </c>
      <c r="Q11" s="1" t="s">
        <v>1050</v>
      </c>
      <c r="R11" s="1" t="s">
        <v>246</v>
      </c>
      <c r="S11" s="3">
        <f>+Pomoćno!B8*1.5</f>
        <v>63</v>
      </c>
      <c r="U11" s="16">
        <v>10</v>
      </c>
      <c r="V11" s="1" t="s">
        <v>1101</v>
      </c>
      <c r="W11" s="1" t="s">
        <v>246</v>
      </c>
      <c r="X11" s="3">
        <f>+Pomoćno!$B11*1.5</f>
        <v>39</v>
      </c>
    </row>
    <row r="12" spans="1:24" ht="14.1" customHeight="1" x14ac:dyDescent="0.2">
      <c r="A12" s="1">
        <v>11</v>
      </c>
      <c r="B12" s="1">
        <v>358</v>
      </c>
      <c r="C12" s="1" t="s">
        <v>32</v>
      </c>
      <c r="D12" s="1" t="s">
        <v>212</v>
      </c>
      <c r="E12" s="1" t="str">
        <f t="shared" si="0"/>
        <v>Miodrag Sljapic</v>
      </c>
      <c r="F12" s="1" t="s">
        <v>180</v>
      </c>
      <c r="G12" s="1" t="s">
        <v>311</v>
      </c>
      <c r="H12" s="1">
        <v>1995</v>
      </c>
      <c r="J12" s="1" t="s">
        <v>33</v>
      </c>
      <c r="K12" s="1" t="s">
        <v>246</v>
      </c>
      <c r="M12" s="4">
        <v>0.37262731481481481</v>
      </c>
      <c r="N12" s="1" t="s">
        <v>7</v>
      </c>
      <c r="O12" s="1"/>
      <c r="P12" s="16">
        <v>11</v>
      </c>
      <c r="Q12" s="1" t="s">
        <v>1051</v>
      </c>
      <c r="R12" s="1" t="s">
        <v>246</v>
      </c>
      <c r="S12" s="3">
        <f>+Pomoćno!B9*1.5</f>
        <v>54</v>
      </c>
      <c r="V12" s="1"/>
    </row>
    <row r="13" spans="1:24" ht="14.1" customHeight="1" x14ac:dyDescent="0.2">
      <c r="A13" s="1">
        <v>12</v>
      </c>
      <c r="B13" s="1">
        <v>382</v>
      </c>
      <c r="C13" s="1" t="s">
        <v>183</v>
      </c>
      <c r="D13" s="1" t="s">
        <v>184</v>
      </c>
      <c r="E13" s="1" t="str">
        <f t="shared" si="0"/>
        <v>Miljan Ristic</v>
      </c>
      <c r="F13" s="1" t="s">
        <v>180</v>
      </c>
      <c r="G13" s="1" t="s">
        <v>335</v>
      </c>
      <c r="H13" s="1">
        <v>1987</v>
      </c>
      <c r="I13" s="1" t="s">
        <v>34</v>
      </c>
      <c r="J13" s="1" t="s">
        <v>130</v>
      </c>
      <c r="K13" s="1" t="s">
        <v>246</v>
      </c>
      <c r="M13" s="4">
        <v>0.38085648148148149</v>
      </c>
      <c r="N13" s="1" t="s">
        <v>7</v>
      </c>
      <c r="O13" s="1"/>
      <c r="P13" s="16">
        <v>12</v>
      </c>
      <c r="Q13" s="1" t="s">
        <v>1052</v>
      </c>
      <c r="R13" s="1" t="s">
        <v>246</v>
      </c>
      <c r="S13" s="3">
        <f>+Pomoćno!B10*1.5</f>
        <v>45</v>
      </c>
      <c r="V13" s="1"/>
    </row>
    <row r="14" spans="1:24" ht="14.1" customHeight="1" x14ac:dyDescent="0.2">
      <c r="A14" s="1">
        <v>13</v>
      </c>
      <c r="B14" s="1">
        <v>318</v>
      </c>
      <c r="C14" s="1" t="s">
        <v>35</v>
      </c>
      <c r="D14" s="1" t="s">
        <v>213</v>
      </c>
      <c r="E14" s="1" t="str">
        <f t="shared" si="0"/>
        <v>Nenad Tabandzelic</v>
      </c>
      <c r="F14" s="1" t="s">
        <v>180</v>
      </c>
      <c r="G14" s="1" t="s">
        <v>272</v>
      </c>
      <c r="H14" s="1">
        <v>1989</v>
      </c>
      <c r="I14" s="1" t="s">
        <v>195</v>
      </c>
      <c r="J14" s="1" t="s">
        <v>18</v>
      </c>
      <c r="K14" s="1" t="s">
        <v>246</v>
      </c>
      <c r="M14" s="4">
        <v>0.38122685185185184</v>
      </c>
      <c r="N14" s="1" t="s">
        <v>7</v>
      </c>
      <c r="O14" s="1"/>
      <c r="P14" s="16">
        <v>13</v>
      </c>
      <c r="Q14" s="1" t="s">
        <v>1053</v>
      </c>
      <c r="R14" s="1" t="s">
        <v>246</v>
      </c>
      <c r="S14" s="3">
        <f>+Pomoćno!B11*1.5</f>
        <v>39</v>
      </c>
      <c r="V14" s="1"/>
    </row>
    <row r="15" spans="1:24" ht="14.1" customHeight="1" x14ac:dyDescent="0.2">
      <c r="A15" s="1">
        <v>14</v>
      </c>
      <c r="B15" s="1">
        <v>384</v>
      </c>
      <c r="C15" s="1" t="s">
        <v>36</v>
      </c>
      <c r="D15" s="1" t="s">
        <v>214</v>
      </c>
      <c r="E15" s="1" t="str">
        <f t="shared" si="0"/>
        <v>Mihajlo Pejcic</v>
      </c>
      <c r="F15" s="1" t="s">
        <v>180</v>
      </c>
      <c r="G15" s="1" t="s">
        <v>337</v>
      </c>
      <c r="H15" s="1">
        <v>1992</v>
      </c>
      <c r="I15" s="1" t="s">
        <v>38</v>
      </c>
      <c r="J15" s="1" t="s">
        <v>186</v>
      </c>
      <c r="K15" s="1" t="s">
        <v>246</v>
      </c>
      <c r="M15" s="4">
        <v>0.38936342592592593</v>
      </c>
      <c r="N15" s="1" t="s">
        <v>7</v>
      </c>
      <c r="O15" s="1"/>
      <c r="P15" s="16">
        <v>14</v>
      </c>
      <c r="Q15" s="1" t="s">
        <v>1054</v>
      </c>
      <c r="R15" s="1" t="s">
        <v>246</v>
      </c>
      <c r="S15" s="3">
        <f>+Pomoćno!B12*1.5</f>
        <v>33</v>
      </c>
      <c r="V15" s="1"/>
    </row>
    <row r="16" spans="1:24" ht="14.1" customHeight="1" x14ac:dyDescent="0.2">
      <c r="A16" s="1">
        <v>15</v>
      </c>
      <c r="B16" s="1">
        <v>379</v>
      </c>
      <c r="C16" s="1" t="s">
        <v>37</v>
      </c>
      <c r="D16" s="1" t="s">
        <v>215</v>
      </c>
      <c r="E16" s="1" t="str">
        <f t="shared" si="0"/>
        <v>Borislav Rancic</v>
      </c>
      <c r="F16" s="1" t="s">
        <v>180</v>
      </c>
      <c r="G16" s="1" t="s">
        <v>332</v>
      </c>
      <c r="H16" s="1">
        <v>1986</v>
      </c>
      <c r="I16" s="1" t="s">
        <v>38</v>
      </c>
      <c r="J16" s="1" t="s">
        <v>186</v>
      </c>
      <c r="K16" s="1" t="s">
        <v>246</v>
      </c>
      <c r="M16" s="4">
        <v>0.38937500000000003</v>
      </c>
      <c r="N16" s="1" t="s">
        <v>7</v>
      </c>
      <c r="O16" s="1"/>
      <c r="P16" s="16">
        <v>15</v>
      </c>
      <c r="Q16" s="1" t="s">
        <v>1055</v>
      </c>
      <c r="R16" s="1" t="s">
        <v>246</v>
      </c>
      <c r="S16" s="3">
        <f>+Pomoćno!B13*1.5</f>
        <v>27</v>
      </c>
      <c r="V16" s="1"/>
    </row>
    <row r="17" spans="1:22" ht="14.1" customHeight="1" x14ac:dyDescent="0.2">
      <c r="A17" s="1">
        <v>16</v>
      </c>
      <c r="B17" s="1">
        <v>302</v>
      </c>
      <c r="C17" s="1" t="s">
        <v>39</v>
      </c>
      <c r="D17" s="1" t="s">
        <v>162</v>
      </c>
      <c r="E17" s="1" t="str">
        <f t="shared" si="0"/>
        <v>Marko Stankovic</v>
      </c>
      <c r="F17" s="1" t="s">
        <v>180</v>
      </c>
      <c r="G17" s="1" t="s">
        <v>256</v>
      </c>
      <c r="H17" s="1">
        <v>1991</v>
      </c>
      <c r="I17" s="1" t="s">
        <v>40</v>
      </c>
      <c r="J17" s="1" t="s">
        <v>186</v>
      </c>
      <c r="K17" s="1" t="s">
        <v>246</v>
      </c>
      <c r="M17" s="4">
        <v>0.38938657407407407</v>
      </c>
      <c r="N17" s="1" t="s">
        <v>7</v>
      </c>
      <c r="O17" s="1"/>
      <c r="P17" s="16">
        <v>16</v>
      </c>
      <c r="Q17" s="1" t="s">
        <v>1056</v>
      </c>
      <c r="R17" s="1" t="s">
        <v>246</v>
      </c>
      <c r="S17" s="3">
        <f>+Pomoćno!B14*1.5</f>
        <v>24</v>
      </c>
      <c r="V17" s="1"/>
    </row>
    <row r="18" spans="1:22" ht="14.1" customHeight="1" x14ac:dyDescent="0.2">
      <c r="A18" s="1">
        <v>17</v>
      </c>
      <c r="B18" s="1">
        <v>348</v>
      </c>
      <c r="C18" s="1" t="s">
        <v>23</v>
      </c>
      <c r="D18" s="1" t="s">
        <v>216</v>
      </c>
      <c r="E18" s="1" t="str">
        <f t="shared" si="0"/>
        <v>Vladimir Milovanovic</v>
      </c>
      <c r="F18" s="1" t="s">
        <v>180</v>
      </c>
      <c r="G18" s="1" t="s">
        <v>301</v>
      </c>
      <c r="H18" s="1">
        <v>1979</v>
      </c>
      <c r="J18" s="1" t="s">
        <v>41</v>
      </c>
      <c r="K18" s="1" t="s">
        <v>246</v>
      </c>
      <c r="M18" s="4">
        <v>0.39689814814814817</v>
      </c>
      <c r="N18" s="1" t="s">
        <v>7</v>
      </c>
      <c r="O18" s="1"/>
      <c r="P18" s="16">
        <v>17</v>
      </c>
      <c r="Q18" s="1" t="s">
        <v>1057</v>
      </c>
      <c r="R18" s="1" t="s">
        <v>246</v>
      </c>
      <c r="S18" s="3">
        <f>+Pomoćno!B15*1.5</f>
        <v>21</v>
      </c>
    </row>
    <row r="19" spans="1:22" ht="14.1" customHeight="1" x14ac:dyDescent="0.2">
      <c r="A19" s="1">
        <v>18</v>
      </c>
      <c r="B19" s="1">
        <v>305</v>
      </c>
      <c r="C19" s="1" t="s">
        <v>36</v>
      </c>
      <c r="D19" s="1" t="s">
        <v>211</v>
      </c>
      <c r="E19" s="1" t="str">
        <f t="shared" si="0"/>
        <v>Mihajlo Jovanovic</v>
      </c>
      <c r="F19" s="1" t="s">
        <v>180</v>
      </c>
      <c r="G19" s="1" t="s">
        <v>259</v>
      </c>
      <c r="H19" s="1">
        <v>1980</v>
      </c>
      <c r="I19" s="1" t="s">
        <v>42</v>
      </c>
      <c r="J19" s="1" t="s">
        <v>43</v>
      </c>
      <c r="K19" s="1" t="s">
        <v>246</v>
      </c>
      <c r="M19" s="4">
        <v>0.39712962962962961</v>
      </c>
      <c r="N19" s="1" t="s">
        <v>7</v>
      </c>
      <c r="O19" s="1"/>
      <c r="P19" s="16">
        <v>18</v>
      </c>
      <c r="Q19" s="1" t="s">
        <v>1058</v>
      </c>
      <c r="R19" s="17" t="s">
        <v>254</v>
      </c>
      <c r="S19" s="18"/>
    </row>
    <row r="20" spans="1:22" ht="14.1" customHeight="1" x14ac:dyDescent="0.2">
      <c r="A20" s="1">
        <v>19</v>
      </c>
      <c r="B20" s="1">
        <v>351</v>
      </c>
      <c r="C20" s="1" t="s">
        <v>44</v>
      </c>
      <c r="D20" s="1" t="s">
        <v>45</v>
      </c>
      <c r="E20" s="1" t="str">
        <f t="shared" si="0"/>
        <v>Marija Sekulovic</v>
      </c>
      <c r="F20" s="1" t="s">
        <v>181</v>
      </c>
      <c r="G20" s="1" t="s">
        <v>304</v>
      </c>
      <c r="H20" s="1">
        <v>1982</v>
      </c>
      <c r="I20" s="1" t="s">
        <v>247</v>
      </c>
      <c r="J20" s="1" t="s">
        <v>46</v>
      </c>
      <c r="K20" s="1" t="s">
        <v>246</v>
      </c>
      <c r="M20" s="4">
        <v>0.40057870370370369</v>
      </c>
      <c r="N20" s="1" t="s">
        <v>7</v>
      </c>
      <c r="O20" s="1"/>
      <c r="P20" s="16">
        <v>19</v>
      </c>
      <c r="Q20" s="1" t="s">
        <v>1059</v>
      </c>
      <c r="R20" s="1" t="s">
        <v>246</v>
      </c>
      <c r="S20" s="3">
        <f>+Pomoćno!B16*1.5</f>
        <v>18</v>
      </c>
    </row>
    <row r="21" spans="1:22" ht="14.1" customHeight="1" x14ac:dyDescent="0.2">
      <c r="A21" s="1">
        <v>20</v>
      </c>
      <c r="B21" s="1">
        <v>389</v>
      </c>
      <c r="C21" s="1" t="s">
        <v>47</v>
      </c>
      <c r="D21" s="1" t="s">
        <v>217</v>
      </c>
      <c r="E21" s="1" t="str">
        <f t="shared" si="0"/>
        <v>Jelena Janezic</v>
      </c>
      <c r="F21" s="1" t="s">
        <v>181</v>
      </c>
      <c r="G21" s="1" t="s">
        <v>343</v>
      </c>
      <c r="H21" s="1">
        <v>1988</v>
      </c>
      <c r="I21" s="1" t="s">
        <v>28</v>
      </c>
      <c r="J21" s="1" t="s">
        <v>48</v>
      </c>
      <c r="K21" s="1" t="s">
        <v>246</v>
      </c>
      <c r="M21" s="4">
        <v>0.40262731481481484</v>
      </c>
      <c r="N21" s="1" t="s">
        <v>7</v>
      </c>
      <c r="O21" s="1"/>
      <c r="P21" s="16">
        <v>20</v>
      </c>
      <c r="Q21" s="1" t="s">
        <v>1060</v>
      </c>
      <c r="R21" s="1" t="s">
        <v>246</v>
      </c>
      <c r="S21" s="3">
        <f>+Pomoćno!B17*1.5</f>
        <v>15</v>
      </c>
    </row>
    <row r="22" spans="1:22" ht="14.1" customHeight="1" x14ac:dyDescent="0.2">
      <c r="A22" s="1">
        <v>21</v>
      </c>
      <c r="B22" s="1">
        <v>329</v>
      </c>
      <c r="C22" s="1" t="s">
        <v>49</v>
      </c>
      <c r="D22" s="1" t="s">
        <v>218</v>
      </c>
      <c r="E22" s="1" t="str">
        <f t="shared" si="0"/>
        <v>Dalibor Obradovic</v>
      </c>
      <c r="F22" s="1" t="s">
        <v>180</v>
      </c>
      <c r="G22" s="1" t="s">
        <v>282</v>
      </c>
      <c r="H22" s="1">
        <v>1975</v>
      </c>
      <c r="I22" s="1" t="s">
        <v>50</v>
      </c>
      <c r="J22" s="1" t="s">
        <v>51</v>
      </c>
      <c r="K22" s="1" t="s">
        <v>254</v>
      </c>
      <c r="M22" s="4">
        <v>0.40432870370370372</v>
      </c>
      <c r="N22" s="1" t="s">
        <v>7</v>
      </c>
      <c r="O22" s="1"/>
      <c r="P22" s="18">
        <v>21</v>
      </c>
      <c r="Q22" s="1" t="s">
        <v>1061</v>
      </c>
      <c r="R22" s="1" t="s">
        <v>246</v>
      </c>
      <c r="S22" s="3">
        <f>+Pomoćno!B18*1.5</f>
        <v>12</v>
      </c>
    </row>
    <row r="23" spans="1:22" ht="14.1" customHeight="1" x14ac:dyDescent="0.2">
      <c r="A23" s="1">
        <v>22</v>
      </c>
      <c r="B23" s="1">
        <v>340</v>
      </c>
      <c r="C23" s="1" t="s">
        <v>52</v>
      </c>
      <c r="D23" s="1" t="s">
        <v>53</v>
      </c>
      <c r="E23" s="1" t="str">
        <f t="shared" si="0"/>
        <v>Mladen Francuz</v>
      </c>
      <c r="F23" s="1" t="s">
        <v>180</v>
      </c>
      <c r="G23" s="1" t="s">
        <v>293</v>
      </c>
      <c r="H23" s="1">
        <v>2002</v>
      </c>
      <c r="I23" s="1" t="s">
        <v>54</v>
      </c>
      <c r="J23" s="1" t="s">
        <v>43</v>
      </c>
      <c r="K23" s="1" t="s">
        <v>246</v>
      </c>
      <c r="M23" s="4">
        <v>0.40730324074074076</v>
      </c>
      <c r="N23" s="1" t="s">
        <v>7</v>
      </c>
      <c r="O23" s="1"/>
      <c r="P23" s="18">
        <v>22</v>
      </c>
      <c r="Q23" s="1" t="s">
        <v>1062</v>
      </c>
      <c r="R23" s="1" t="s">
        <v>246</v>
      </c>
      <c r="S23" s="3">
        <f>+Pomoćno!B19*1.5</f>
        <v>9</v>
      </c>
    </row>
    <row r="24" spans="1:22" ht="14.1" customHeight="1" x14ac:dyDescent="0.2">
      <c r="A24" s="1">
        <v>23</v>
      </c>
      <c r="B24" s="1">
        <v>328</v>
      </c>
      <c r="C24" s="1" t="s">
        <v>35</v>
      </c>
      <c r="D24" s="1" t="s">
        <v>215</v>
      </c>
      <c r="E24" s="1" t="str">
        <f t="shared" si="0"/>
        <v>Nenad Rancic</v>
      </c>
      <c r="F24" s="1" t="s">
        <v>180</v>
      </c>
      <c r="G24" s="1" t="s">
        <v>281</v>
      </c>
      <c r="H24" s="1">
        <v>1985</v>
      </c>
      <c r="J24" s="1" t="s">
        <v>55</v>
      </c>
      <c r="K24" s="1" t="s">
        <v>246</v>
      </c>
      <c r="M24" s="4">
        <v>0.4085300925925926</v>
      </c>
      <c r="N24" s="1" t="s">
        <v>7</v>
      </c>
      <c r="O24" s="1"/>
      <c r="P24" s="18">
        <v>23</v>
      </c>
      <c r="Q24" s="1" t="s">
        <v>1063</v>
      </c>
      <c r="R24" s="1" t="s">
        <v>246</v>
      </c>
      <c r="S24" s="3">
        <f>+Pomoćno!B20*1.5</f>
        <v>6</v>
      </c>
    </row>
    <row r="25" spans="1:22" ht="14.1" customHeight="1" x14ac:dyDescent="0.2">
      <c r="A25" s="1">
        <v>24</v>
      </c>
      <c r="B25" s="1">
        <v>339</v>
      </c>
      <c r="C25" s="1" t="s">
        <v>56</v>
      </c>
      <c r="D25" s="1" t="s">
        <v>241</v>
      </c>
      <c r="E25" s="1" t="str">
        <f t="shared" si="0"/>
        <v>Neven Cuk</v>
      </c>
      <c r="F25" s="1" t="s">
        <v>180</v>
      </c>
      <c r="G25" s="1" t="s">
        <v>292</v>
      </c>
      <c r="H25" s="1">
        <v>1988</v>
      </c>
      <c r="J25" s="1" t="s">
        <v>57</v>
      </c>
      <c r="K25" s="1" t="s">
        <v>246</v>
      </c>
      <c r="M25" s="4">
        <v>0.4192939814814815</v>
      </c>
      <c r="N25" s="1" t="s">
        <v>7</v>
      </c>
      <c r="O25" s="1"/>
      <c r="P25" s="18">
        <v>24</v>
      </c>
      <c r="Q25" s="1" t="s">
        <v>1064</v>
      </c>
      <c r="R25" s="1" t="s">
        <v>246</v>
      </c>
      <c r="S25" s="3">
        <f>+Pomoćno!B21*1.5</f>
        <v>3</v>
      </c>
    </row>
    <row r="26" spans="1:22" ht="14.1" customHeight="1" x14ac:dyDescent="0.2">
      <c r="A26" s="1">
        <v>25</v>
      </c>
      <c r="B26" s="1">
        <v>304</v>
      </c>
      <c r="C26" s="1" t="s">
        <v>58</v>
      </c>
      <c r="D26" s="1" t="s">
        <v>219</v>
      </c>
      <c r="E26" s="1" t="str">
        <f t="shared" si="0"/>
        <v>Milan Simic</v>
      </c>
      <c r="F26" s="1" t="s">
        <v>180</v>
      </c>
      <c r="G26" s="1" t="s">
        <v>258</v>
      </c>
      <c r="H26" s="1">
        <v>1982</v>
      </c>
      <c r="I26" s="1" t="s">
        <v>59</v>
      </c>
      <c r="J26" s="1" t="s">
        <v>60</v>
      </c>
      <c r="K26" s="1" t="s">
        <v>246</v>
      </c>
      <c r="M26" s="4">
        <v>0.43298611111111113</v>
      </c>
      <c r="N26" s="1" t="s">
        <v>7</v>
      </c>
      <c r="O26" s="1"/>
      <c r="P26" s="3">
        <v>25</v>
      </c>
      <c r="Q26" s="1" t="s">
        <v>1065</v>
      </c>
      <c r="R26" s="1" t="s">
        <v>246</v>
      </c>
    </row>
    <row r="27" spans="1:22" ht="14.1" customHeight="1" x14ac:dyDescent="0.2">
      <c r="A27" s="1">
        <v>26</v>
      </c>
      <c r="B27" s="1">
        <v>312</v>
      </c>
      <c r="C27" s="1" t="s">
        <v>61</v>
      </c>
      <c r="D27" s="1" t="s">
        <v>62</v>
      </c>
      <c r="E27" s="1" t="str">
        <f t="shared" si="0"/>
        <v>Ivica Radivojevic</v>
      </c>
      <c r="F27" s="1" t="s">
        <v>180</v>
      </c>
      <c r="G27" s="1" t="s">
        <v>266</v>
      </c>
      <c r="H27" s="1">
        <v>1984</v>
      </c>
      <c r="I27" s="1" t="s">
        <v>63</v>
      </c>
      <c r="J27" s="1" t="s">
        <v>60</v>
      </c>
      <c r="K27" s="1" t="s">
        <v>246</v>
      </c>
      <c r="M27" s="4">
        <v>0.43298611111111113</v>
      </c>
      <c r="N27" s="1" t="s">
        <v>7</v>
      </c>
      <c r="O27" s="1"/>
      <c r="P27" s="3">
        <v>26</v>
      </c>
      <c r="Q27" s="1" t="s">
        <v>1066</v>
      </c>
      <c r="R27" s="1" t="s">
        <v>246</v>
      </c>
    </row>
    <row r="28" spans="1:22" ht="14.1" customHeight="1" x14ac:dyDescent="0.2">
      <c r="A28" s="1">
        <v>27</v>
      </c>
      <c r="B28" s="1">
        <v>315</v>
      </c>
      <c r="C28" s="1" t="s">
        <v>64</v>
      </c>
      <c r="D28" s="1" t="s">
        <v>220</v>
      </c>
      <c r="E28" s="1" t="str">
        <f t="shared" si="0"/>
        <v>Dejan Savic</v>
      </c>
      <c r="F28" s="1" t="s">
        <v>180</v>
      </c>
      <c r="G28" s="1" t="s">
        <v>269</v>
      </c>
      <c r="H28" s="1">
        <v>1989</v>
      </c>
      <c r="I28" s="1" t="s">
        <v>199</v>
      </c>
      <c r="J28" s="1" t="s">
        <v>221</v>
      </c>
      <c r="K28" s="1" t="s">
        <v>246</v>
      </c>
      <c r="M28" s="4">
        <v>0.43298611111111113</v>
      </c>
      <c r="N28" s="1" t="s">
        <v>7</v>
      </c>
      <c r="O28" s="1"/>
      <c r="P28" s="3">
        <v>27</v>
      </c>
      <c r="Q28" s="1" t="s">
        <v>1067</v>
      </c>
      <c r="R28" s="1" t="s">
        <v>250</v>
      </c>
    </row>
    <row r="29" spans="1:22" ht="14.1" customHeight="1" x14ac:dyDescent="0.2">
      <c r="A29" s="1">
        <v>28</v>
      </c>
      <c r="B29" s="1">
        <v>317</v>
      </c>
      <c r="C29" s="1" t="s">
        <v>52</v>
      </c>
      <c r="D29" s="1" t="s">
        <v>65</v>
      </c>
      <c r="E29" s="1" t="str">
        <f t="shared" si="0"/>
        <v>Mladen Petkovic</v>
      </c>
      <c r="F29" s="1" t="s">
        <v>180</v>
      </c>
      <c r="G29" s="1" t="s">
        <v>271</v>
      </c>
      <c r="H29" s="1">
        <v>1994</v>
      </c>
      <c r="J29" s="1" t="s">
        <v>200</v>
      </c>
      <c r="K29" s="1" t="s">
        <v>246</v>
      </c>
      <c r="M29" s="4">
        <v>0.4435763888888889</v>
      </c>
      <c r="N29" s="1" t="s">
        <v>7</v>
      </c>
      <c r="O29" s="1"/>
      <c r="P29" s="3">
        <v>28</v>
      </c>
      <c r="Q29" s="1" t="s">
        <v>1068</v>
      </c>
      <c r="R29" s="1" t="s">
        <v>246</v>
      </c>
    </row>
    <row r="30" spans="1:22" ht="14.1" customHeight="1" x14ac:dyDescent="0.2">
      <c r="A30" s="1">
        <v>29</v>
      </c>
      <c r="B30" s="1">
        <v>332</v>
      </c>
      <c r="C30" s="1" t="s">
        <v>30</v>
      </c>
      <c r="D30" s="1" t="s">
        <v>66</v>
      </c>
      <c r="E30" s="1" t="str">
        <f t="shared" si="0"/>
        <v>Nemanja Stojanovic</v>
      </c>
      <c r="F30" s="1" t="s">
        <v>180</v>
      </c>
      <c r="G30" s="1" t="s">
        <v>285</v>
      </c>
      <c r="H30" s="1">
        <v>1991</v>
      </c>
      <c r="J30" s="1" t="s">
        <v>67</v>
      </c>
      <c r="K30" s="1" t="s">
        <v>246</v>
      </c>
      <c r="M30" s="4">
        <v>0.4435763888888889</v>
      </c>
      <c r="N30" s="1" t="s">
        <v>7</v>
      </c>
      <c r="O30" s="1"/>
      <c r="P30" s="3">
        <v>29</v>
      </c>
      <c r="Q30" s="1" t="s">
        <v>1069</v>
      </c>
      <c r="R30" s="1" t="s">
        <v>246</v>
      </c>
    </row>
    <row r="31" spans="1:22" ht="14.1" customHeight="1" x14ac:dyDescent="0.2">
      <c r="A31" s="1">
        <v>30</v>
      </c>
      <c r="B31" s="1">
        <v>362</v>
      </c>
      <c r="C31" s="1" t="s">
        <v>68</v>
      </c>
      <c r="D31" s="1" t="s">
        <v>69</v>
      </c>
      <c r="E31" s="1" t="str">
        <f t="shared" si="0"/>
        <v>Jaroslaw Bzura</v>
      </c>
      <c r="F31" s="1" t="s">
        <v>180</v>
      </c>
      <c r="G31" s="1" t="s">
        <v>315</v>
      </c>
      <c r="H31" s="1">
        <v>1974</v>
      </c>
      <c r="I31" s="1" t="s">
        <v>70</v>
      </c>
      <c r="J31" s="1" t="s">
        <v>71</v>
      </c>
      <c r="K31" s="1" t="s">
        <v>250</v>
      </c>
      <c r="M31" s="4">
        <v>0.4541087962962963</v>
      </c>
      <c r="N31" s="1" t="s">
        <v>7</v>
      </c>
      <c r="O31" s="1"/>
      <c r="P31" s="3">
        <v>30</v>
      </c>
      <c r="Q31" s="1" t="s">
        <v>1070</v>
      </c>
      <c r="R31" s="1" t="s">
        <v>246</v>
      </c>
    </row>
    <row r="32" spans="1:22" ht="14.1" customHeight="1" x14ac:dyDescent="0.2">
      <c r="A32" s="1">
        <v>31</v>
      </c>
      <c r="B32" s="1">
        <v>380</v>
      </c>
      <c r="C32" s="1" t="s">
        <v>32</v>
      </c>
      <c r="D32" s="1" t="s">
        <v>222</v>
      </c>
      <c r="E32" s="1" t="str">
        <f t="shared" si="0"/>
        <v>Miodrag Tabakovic</v>
      </c>
      <c r="F32" s="1" t="s">
        <v>180</v>
      </c>
      <c r="G32" s="1" t="s">
        <v>333</v>
      </c>
      <c r="H32" s="1">
        <v>1988</v>
      </c>
      <c r="I32" s="1" t="s">
        <v>201</v>
      </c>
      <c r="J32" s="1" t="s">
        <v>72</v>
      </c>
      <c r="K32" s="1" t="s">
        <v>246</v>
      </c>
      <c r="M32" s="4">
        <v>0.45700231481481479</v>
      </c>
      <c r="N32" s="1" t="s">
        <v>7</v>
      </c>
      <c r="O32" s="1"/>
      <c r="P32" s="3">
        <v>31</v>
      </c>
      <c r="Q32" s="1" t="s">
        <v>1071</v>
      </c>
      <c r="R32" s="1" t="s">
        <v>246</v>
      </c>
    </row>
    <row r="33" spans="1:18" ht="14.1" customHeight="1" x14ac:dyDescent="0.2">
      <c r="A33" s="1">
        <v>32</v>
      </c>
      <c r="B33" s="1">
        <v>319</v>
      </c>
      <c r="C33" s="1" t="s">
        <v>35</v>
      </c>
      <c r="D33" s="1" t="s">
        <v>223</v>
      </c>
      <c r="E33" s="1" t="str">
        <f t="shared" si="0"/>
        <v>Nenad Orlovic</v>
      </c>
      <c r="F33" s="1" t="s">
        <v>180</v>
      </c>
      <c r="G33" s="1" t="s">
        <v>273</v>
      </c>
      <c r="H33" s="1">
        <v>1970</v>
      </c>
      <c r="I33" s="1" t="s">
        <v>202</v>
      </c>
      <c r="J33" s="1" t="s">
        <v>43</v>
      </c>
      <c r="K33" s="1" t="s">
        <v>246</v>
      </c>
      <c r="M33" s="4">
        <v>0.4712615740740741</v>
      </c>
      <c r="N33" s="1" t="s">
        <v>7</v>
      </c>
      <c r="O33" s="1"/>
      <c r="P33" s="3">
        <v>32</v>
      </c>
      <c r="Q33" s="1" t="s">
        <v>1072</v>
      </c>
      <c r="R33" s="1" t="s">
        <v>246</v>
      </c>
    </row>
    <row r="34" spans="1:18" ht="14.1" customHeight="1" x14ac:dyDescent="0.2">
      <c r="A34" s="1">
        <v>33</v>
      </c>
      <c r="B34" s="1">
        <v>323</v>
      </c>
      <c r="C34" s="1" t="s">
        <v>73</v>
      </c>
      <c r="D34" s="1" t="s">
        <v>224</v>
      </c>
      <c r="E34" s="1" t="str">
        <f t="shared" si="0"/>
        <v>Dino Halilovic</v>
      </c>
      <c r="F34" s="1" t="s">
        <v>180</v>
      </c>
      <c r="G34" s="1" t="s">
        <v>276</v>
      </c>
      <c r="H34" s="1">
        <v>1985</v>
      </c>
      <c r="I34" s="1" t="s">
        <v>74</v>
      </c>
      <c r="J34" s="1" t="s">
        <v>75</v>
      </c>
      <c r="K34" s="1" t="s">
        <v>246</v>
      </c>
      <c r="M34" s="4">
        <v>0.47578703703703706</v>
      </c>
      <c r="N34" s="1" t="s">
        <v>7</v>
      </c>
      <c r="O34" s="1"/>
      <c r="P34" s="3">
        <v>33</v>
      </c>
      <c r="Q34" s="1" t="s">
        <v>1073</v>
      </c>
      <c r="R34" s="1" t="s">
        <v>246</v>
      </c>
    </row>
    <row r="35" spans="1:18" ht="14.1" customHeight="1" x14ac:dyDescent="0.2">
      <c r="A35" s="1">
        <v>34</v>
      </c>
      <c r="B35" s="1">
        <v>365</v>
      </c>
      <c r="C35" s="1" t="s">
        <v>76</v>
      </c>
      <c r="D35" s="1" t="s">
        <v>77</v>
      </c>
      <c r="E35" s="1" t="str">
        <f t="shared" si="0"/>
        <v>Adam Starcevic</v>
      </c>
      <c r="F35" s="1" t="s">
        <v>180</v>
      </c>
      <c r="G35" s="1" t="s">
        <v>318</v>
      </c>
      <c r="H35" s="1">
        <v>1993</v>
      </c>
      <c r="I35" s="1" t="s">
        <v>207</v>
      </c>
      <c r="J35" s="1" t="s">
        <v>78</v>
      </c>
      <c r="K35" s="1" t="s">
        <v>246</v>
      </c>
      <c r="M35" s="4">
        <v>0.4785300925925926</v>
      </c>
      <c r="N35" s="1" t="s">
        <v>7</v>
      </c>
      <c r="O35" s="1"/>
      <c r="P35" s="3">
        <v>34</v>
      </c>
      <c r="Q35" s="1" t="s">
        <v>1074</v>
      </c>
      <c r="R35" s="1" t="s">
        <v>246</v>
      </c>
    </row>
    <row r="36" spans="1:18" ht="14.1" customHeight="1" x14ac:dyDescent="0.2">
      <c r="A36" s="1">
        <v>35</v>
      </c>
      <c r="B36" s="1">
        <v>310</v>
      </c>
      <c r="C36" s="1" t="s">
        <v>58</v>
      </c>
      <c r="D36" s="1" t="s">
        <v>79</v>
      </c>
      <c r="E36" s="1" t="str">
        <f t="shared" si="0"/>
        <v>Milan Ivanovic</v>
      </c>
      <c r="F36" s="1" t="s">
        <v>180</v>
      </c>
      <c r="G36" s="1" t="s">
        <v>264</v>
      </c>
      <c r="H36" s="1">
        <v>1984</v>
      </c>
      <c r="J36" s="1" t="s">
        <v>80</v>
      </c>
      <c r="K36" s="1" t="s">
        <v>246</v>
      </c>
      <c r="M36" s="4">
        <v>0.48049768518518521</v>
      </c>
      <c r="N36" s="1" t="s">
        <v>7</v>
      </c>
      <c r="O36" s="1"/>
      <c r="P36" s="3">
        <v>35</v>
      </c>
      <c r="Q36" s="1" t="s">
        <v>1075</v>
      </c>
      <c r="R36" s="1" t="s">
        <v>253</v>
      </c>
    </row>
    <row r="37" spans="1:18" ht="14.1" customHeight="1" x14ac:dyDescent="0.2">
      <c r="A37" s="1">
        <v>36</v>
      </c>
      <c r="B37" s="1">
        <v>375</v>
      </c>
      <c r="C37" s="1" t="s">
        <v>81</v>
      </c>
      <c r="D37" s="1" t="s">
        <v>82</v>
      </c>
      <c r="E37" s="1" t="str">
        <f t="shared" si="0"/>
        <v>Ognjen Jegdic</v>
      </c>
      <c r="F37" s="1" t="s">
        <v>180</v>
      </c>
      <c r="G37" s="1" t="s">
        <v>328</v>
      </c>
      <c r="H37" s="1">
        <v>1987</v>
      </c>
      <c r="J37" s="1" t="s">
        <v>18</v>
      </c>
      <c r="K37" s="1" t="s">
        <v>246</v>
      </c>
      <c r="M37" s="4">
        <v>0.4924189814814815</v>
      </c>
      <c r="N37" s="1" t="s">
        <v>7</v>
      </c>
      <c r="O37" s="1"/>
      <c r="P37" s="3">
        <v>36</v>
      </c>
      <c r="Q37" s="1" t="s">
        <v>1076</v>
      </c>
      <c r="R37" s="1" t="s">
        <v>246</v>
      </c>
    </row>
    <row r="38" spans="1:18" ht="14.1" customHeight="1" x14ac:dyDescent="0.2">
      <c r="A38" s="1">
        <v>37</v>
      </c>
      <c r="B38" s="1">
        <v>346</v>
      </c>
      <c r="C38" s="1" t="s">
        <v>83</v>
      </c>
      <c r="D38" s="1" t="s">
        <v>225</v>
      </c>
      <c r="E38" s="1" t="str">
        <f t="shared" si="0"/>
        <v>Nada Zivkovic</v>
      </c>
      <c r="F38" s="1" t="s">
        <v>181</v>
      </c>
      <c r="G38" s="1" t="s">
        <v>299</v>
      </c>
      <c r="H38" s="1">
        <v>1970</v>
      </c>
      <c r="J38" s="1" t="s">
        <v>84</v>
      </c>
      <c r="K38" s="1" t="s">
        <v>246</v>
      </c>
      <c r="M38" s="4">
        <v>0.49728009259259259</v>
      </c>
      <c r="N38" s="1" t="s">
        <v>7</v>
      </c>
      <c r="O38" s="1"/>
      <c r="P38" s="3">
        <v>37</v>
      </c>
      <c r="Q38" s="1" t="s">
        <v>1077</v>
      </c>
      <c r="R38" s="1" t="s">
        <v>246</v>
      </c>
    </row>
    <row r="39" spans="1:18" ht="14.1" customHeight="1" x14ac:dyDescent="0.2">
      <c r="A39" s="1">
        <v>38</v>
      </c>
      <c r="B39" s="1">
        <v>368</v>
      </c>
      <c r="C39" s="1" t="s">
        <v>23</v>
      </c>
      <c r="D39" s="1" t="s">
        <v>225</v>
      </c>
      <c r="E39" s="1" t="str">
        <f t="shared" si="0"/>
        <v>Vladimir Zivkovic</v>
      </c>
      <c r="F39" s="1" t="s">
        <v>180</v>
      </c>
      <c r="G39" s="1" t="s">
        <v>321</v>
      </c>
      <c r="H39" s="1">
        <v>1967</v>
      </c>
      <c r="I39" s="1" t="s">
        <v>196</v>
      </c>
      <c r="J39" s="1" t="s">
        <v>84</v>
      </c>
      <c r="K39" s="1" t="s">
        <v>246</v>
      </c>
      <c r="M39" s="4">
        <v>0.49729166666666669</v>
      </c>
      <c r="N39" s="1" t="s">
        <v>7</v>
      </c>
      <c r="O39" s="1"/>
      <c r="P39" s="3">
        <v>38</v>
      </c>
      <c r="Q39" s="1" t="s">
        <v>1078</v>
      </c>
      <c r="R39" s="1" t="s">
        <v>246</v>
      </c>
    </row>
    <row r="40" spans="1:18" ht="14.1" customHeight="1" x14ac:dyDescent="0.2">
      <c r="A40" s="1">
        <v>39</v>
      </c>
      <c r="B40" s="1">
        <v>333</v>
      </c>
      <c r="C40" s="1" t="s">
        <v>81</v>
      </c>
      <c r="D40" s="1" t="s">
        <v>85</v>
      </c>
      <c r="E40" s="1" t="str">
        <f t="shared" si="0"/>
        <v>Ognjen Kubat</v>
      </c>
      <c r="F40" s="1" t="s">
        <v>180</v>
      </c>
      <c r="G40" s="1" t="s">
        <v>286</v>
      </c>
      <c r="H40" s="1">
        <v>1984</v>
      </c>
      <c r="I40" s="1" t="s">
        <v>86</v>
      </c>
      <c r="J40" s="1" t="s">
        <v>87</v>
      </c>
      <c r="K40" s="1" t="s">
        <v>253</v>
      </c>
      <c r="M40" s="4">
        <v>0.50497685185185182</v>
      </c>
      <c r="N40" s="1" t="s">
        <v>7</v>
      </c>
      <c r="O40" s="1"/>
      <c r="P40" s="3">
        <v>39</v>
      </c>
      <c r="Q40" s="1" t="s">
        <v>1079</v>
      </c>
      <c r="R40" s="1" t="s">
        <v>246</v>
      </c>
    </row>
    <row r="41" spans="1:18" ht="14.1" customHeight="1" x14ac:dyDescent="0.2">
      <c r="A41" s="1">
        <v>40</v>
      </c>
      <c r="B41" s="1">
        <v>338</v>
      </c>
      <c r="C41" s="1" t="s">
        <v>23</v>
      </c>
      <c r="D41" s="1" t="s">
        <v>242</v>
      </c>
      <c r="E41" s="1" t="str">
        <f t="shared" si="0"/>
        <v>Vladimir Culibrk</v>
      </c>
      <c r="F41" s="1" t="s">
        <v>180</v>
      </c>
      <c r="G41" s="1" t="s">
        <v>291</v>
      </c>
      <c r="H41" s="1">
        <v>1982</v>
      </c>
      <c r="I41" s="1" t="s">
        <v>88</v>
      </c>
      <c r="J41" s="1" t="s">
        <v>203</v>
      </c>
      <c r="K41" s="1" t="s">
        <v>246</v>
      </c>
      <c r="M41" s="4">
        <v>0.5050810185185185</v>
      </c>
      <c r="N41" s="1" t="s">
        <v>7</v>
      </c>
      <c r="O41" s="1"/>
      <c r="P41" s="3">
        <v>40</v>
      </c>
      <c r="Q41" s="1" t="s">
        <v>1080</v>
      </c>
      <c r="R41" s="1" t="s">
        <v>246</v>
      </c>
    </row>
    <row r="42" spans="1:18" ht="14.1" customHeight="1" x14ac:dyDescent="0.2">
      <c r="A42" s="1">
        <v>41</v>
      </c>
      <c r="B42" s="1">
        <v>347</v>
      </c>
      <c r="C42" s="1" t="s">
        <v>89</v>
      </c>
      <c r="D42" s="1" t="s">
        <v>90</v>
      </c>
      <c r="E42" s="1" t="str">
        <f t="shared" si="0"/>
        <v>Dusan Gutesa</v>
      </c>
      <c r="F42" s="1" t="s">
        <v>180</v>
      </c>
      <c r="G42" s="1" t="s">
        <v>300</v>
      </c>
      <c r="H42" s="1">
        <v>1979</v>
      </c>
      <c r="J42" s="1" t="s">
        <v>91</v>
      </c>
      <c r="K42" s="1" t="s">
        <v>246</v>
      </c>
      <c r="M42" s="4">
        <v>0.50973379629629634</v>
      </c>
      <c r="N42" s="1" t="s">
        <v>7</v>
      </c>
      <c r="O42" s="1"/>
      <c r="P42" s="3">
        <v>41</v>
      </c>
      <c r="Q42" s="1" t="s">
        <v>1081</v>
      </c>
      <c r="R42" s="1" t="s">
        <v>246</v>
      </c>
    </row>
    <row r="43" spans="1:18" ht="14.1" customHeight="1" x14ac:dyDescent="0.2">
      <c r="A43" s="1">
        <v>42</v>
      </c>
      <c r="B43" s="1">
        <v>320</v>
      </c>
      <c r="C43" s="1" t="s">
        <v>92</v>
      </c>
      <c r="D43" s="1" t="s">
        <v>226</v>
      </c>
      <c r="E43" s="1" t="str">
        <f t="shared" si="0"/>
        <v>Katarina Dzuverovic</v>
      </c>
      <c r="F43" s="1" t="s">
        <v>181</v>
      </c>
      <c r="G43" s="1" t="s">
        <v>274</v>
      </c>
      <c r="H43" s="1">
        <v>1994</v>
      </c>
      <c r="I43" s="1" t="s">
        <v>93</v>
      </c>
      <c r="J43" s="1" t="s">
        <v>94</v>
      </c>
      <c r="K43" s="1" t="s">
        <v>246</v>
      </c>
      <c r="M43" s="4">
        <v>0.5118287037037037</v>
      </c>
      <c r="N43" s="1" t="s">
        <v>7</v>
      </c>
      <c r="O43" s="1"/>
      <c r="P43" s="3">
        <v>42</v>
      </c>
      <c r="Q43" s="1" t="s">
        <v>1082</v>
      </c>
      <c r="R43" s="1" t="s">
        <v>246</v>
      </c>
    </row>
    <row r="44" spans="1:18" ht="14.1" customHeight="1" x14ac:dyDescent="0.2">
      <c r="A44" s="1">
        <v>43</v>
      </c>
      <c r="B44" s="1">
        <v>378</v>
      </c>
      <c r="C44" s="1" t="s">
        <v>95</v>
      </c>
      <c r="D44" s="1" t="s">
        <v>96</v>
      </c>
      <c r="E44" s="1" t="str">
        <f t="shared" si="0"/>
        <v>Adrian Nasradi</v>
      </c>
      <c r="F44" s="1" t="s">
        <v>180</v>
      </c>
      <c r="G44" s="1" t="s">
        <v>331</v>
      </c>
      <c r="H44" s="1">
        <v>1990</v>
      </c>
      <c r="J44" s="1" t="s">
        <v>33</v>
      </c>
      <c r="K44" s="1" t="s">
        <v>246</v>
      </c>
      <c r="M44" s="4">
        <v>0.5119097222222222</v>
      </c>
      <c r="N44" s="1" t="s">
        <v>7</v>
      </c>
      <c r="O44" s="1"/>
      <c r="P44" s="3">
        <v>43</v>
      </c>
      <c r="Q44" s="1" t="s">
        <v>1083</v>
      </c>
      <c r="R44" s="1" t="s">
        <v>246</v>
      </c>
    </row>
    <row r="45" spans="1:18" ht="14.1" customHeight="1" x14ac:dyDescent="0.2">
      <c r="A45" s="1">
        <v>44</v>
      </c>
      <c r="B45" s="1">
        <v>353</v>
      </c>
      <c r="C45" s="1" t="s">
        <v>97</v>
      </c>
      <c r="D45" s="1" t="s">
        <v>227</v>
      </c>
      <c r="E45" s="1" t="str">
        <f t="shared" si="0"/>
        <v>Sanja Kostic</v>
      </c>
      <c r="F45" s="1" t="s">
        <v>181</v>
      </c>
      <c r="G45" s="1" t="s">
        <v>306</v>
      </c>
      <c r="H45" s="1">
        <v>1990</v>
      </c>
      <c r="I45" s="1" t="s">
        <v>187</v>
      </c>
      <c r="J45" s="1" t="s">
        <v>98</v>
      </c>
      <c r="K45" s="1" t="s">
        <v>246</v>
      </c>
      <c r="M45" s="4">
        <v>0.51364583333333336</v>
      </c>
      <c r="N45" s="1" t="s">
        <v>7</v>
      </c>
      <c r="O45" s="1"/>
      <c r="P45" s="3">
        <v>44</v>
      </c>
      <c r="Q45" s="1" t="s">
        <v>1084</v>
      </c>
      <c r="R45" s="1" t="s">
        <v>246</v>
      </c>
    </row>
    <row r="46" spans="1:18" ht="14.1" customHeight="1" x14ac:dyDescent="0.2">
      <c r="A46" s="1">
        <v>45</v>
      </c>
      <c r="B46" s="1">
        <v>306</v>
      </c>
      <c r="C46" s="1" t="s">
        <v>99</v>
      </c>
      <c r="D46" s="1" t="s">
        <v>228</v>
      </c>
      <c r="E46" s="1" t="str">
        <f t="shared" si="0"/>
        <v>Vanja Radovic</v>
      </c>
      <c r="F46" s="1" t="s">
        <v>180</v>
      </c>
      <c r="G46" s="1" t="s">
        <v>260</v>
      </c>
      <c r="H46" s="1">
        <v>1993</v>
      </c>
      <c r="I46" s="1" t="s">
        <v>100</v>
      </c>
      <c r="J46" s="1" t="s">
        <v>43</v>
      </c>
      <c r="K46" s="1" t="s">
        <v>246</v>
      </c>
      <c r="M46" s="4">
        <v>0.52438657407407407</v>
      </c>
      <c r="N46" s="1" t="s">
        <v>7</v>
      </c>
      <c r="O46" s="1"/>
      <c r="P46" s="3">
        <v>45</v>
      </c>
      <c r="Q46" s="1" t="s">
        <v>1085</v>
      </c>
      <c r="R46" s="1" t="s">
        <v>246</v>
      </c>
    </row>
    <row r="47" spans="1:18" ht="14.1" customHeight="1" x14ac:dyDescent="0.2">
      <c r="A47" s="1">
        <v>46</v>
      </c>
      <c r="B47" s="1">
        <v>370</v>
      </c>
      <c r="C47" s="1" t="s">
        <v>52</v>
      </c>
      <c r="D47" s="1" t="s">
        <v>101</v>
      </c>
      <c r="E47" s="1" t="str">
        <f t="shared" si="0"/>
        <v>Mladen Djordjevic</v>
      </c>
      <c r="F47" s="1" t="s">
        <v>180</v>
      </c>
      <c r="G47" s="1" t="s">
        <v>323</v>
      </c>
      <c r="H47" s="1">
        <v>1987</v>
      </c>
      <c r="I47" s="1" t="s">
        <v>102</v>
      </c>
      <c r="J47" s="1" t="s">
        <v>186</v>
      </c>
      <c r="K47" s="1" t="s">
        <v>246</v>
      </c>
      <c r="M47" s="4">
        <v>0.52511574074074074</v>
      </c>
      <c r="N47" s="1" t="s">
        <v>7</v>
      </c>
      <c r="O47" s="1"/>
      <c r="P47" s="3">
        <v>46</v>
      </c>
      <c r="Q47" s="1" t="s">
        <v>1086</v>
      </c>
      <c r="R47" s="1" t="s">
        <v>246</v>
      </c>
    </row>
    <row r="48" spans="1:18" ht="14.1" customHeight="1" x14ac:dyDescent="0.2">
      <c r="A48" s="1">
        <v>47</v>
      </c>
      <c r="B48" s="1">
        <v>331</v>
      </c>
      <c r="C48" s="1" t="s">
        <v>103</v>
      </c>
      <c r="D48" s="1" t="s">
        <v>104</v>
      </c>
      <c r="E48" s="1" t="str">
        <f t="shared" si="0"/>
        <v>Nikola Eror</v>
      </c>
      <c r="F48" s="1" t="s">
        <v>180</v>
      </c>
      <c r="G48" s="1" t="s">
        <v>284</v>
      </c>
      <c r="H48" s="1">
        <v>1987</v>
      </c>
      <c r="I48" s="1" t="s">
        <v>105</v>
      </c>
      <c r="J48" s="1" t="s">
        <v>106</v>
      </c>
      <c r="K48" s="1" t="s">
        <v>246</v>
      </c>
      <c r="M48" s="4">
        <v>0.52640046296296295</v>
      </c>
      <c r="N48" s="1" t="s">
        <v>7</v>
      </c>
      <c r="O48" s="1"/>
      <c r="P48" s="3">
        <v>47</v>
      </c>
      <c r="Q48" s="1" t="s">
        <v>1087</v>
      </c>
      <c r="R48" s="1" t="s">
        <v>246</v>
      </c>
    </row>
    <row r="49" spans="1:18" ht="14.1" customHeight="1" x14ac:dyDescent="0.2">
      <c r="A49" s="1">
        <v>48</v>
      </c>
      <c r="B49" s="1">
        <v>307</v>
      </c>
      <c r="C49" s="1" t="s">
        <v>107</v>
      </c>
      <c r="D49" s="1" t="s">
        <v>243</v>
      </c>
      <c r="E49" s="1" t="str">
        <f t="shared" si="0"/>
        <v>Dragan Ciric</v>
      </c>
      <c r="F49" s="1" t="s">
        <v>180</v>
      </c>
      <c r="G49" s="1" t="s">
        <v>261</v>
      </c>
      <c r="H49" s="1">
        <v>1978</v>
      </c>
      <c r="I49" s="1" t="s">
        <v>108</v>
      </c>
      <c r="J49" s="1" t="s">
        <v>18</v>
      </c>
      <c r="K49" s="1" t="s">
        <v>246</v>
      </c>
      <c r="M49" s="4">
        <v>0.53137731481481476</v>
      </c>
      <c r="N49" s="1" t="s">
        <v>7</v>
      </c>
      <c r="O49" s="1"/>
      <c r="P49" s="3">
        <v>48</v>
      </c>
      <c r="Q49" s="1" t="s">
        <v>1088</v>
      </c>
      <c r="R49" s="1" t="s">
        <v>246</v>
      </c>
    </row>
    <row r="50" spans="1:18" ht="14.1" customHeight="1" x14ac:dyDescent="0.2">
      <c r="A50" s="1">
        <v>49</v>
      </c>
      <c r="B50" s="1">
        <v>325</v>
      </c>
      <c r="C50" s="1" t="s">
        <v>109</v>
      </c>
      <c r="D50" s="1" t="s">
        <v>229</v>
      </c>
      <c r="E50" s="1" t="str">
        <f t="shared" si="0"/>
        <v>Stevan Budic</v>
      </c>
      <c r="F50" s="1" t="s">
        <v>180</v>
      </c>
      <c r="G50" s="1" t="s">
        <v>278</v>
      </c>
      <c r="H50" s="1">
        <v>1984</v>
      </c>
      <c r="J50" s="1" t="s">
        <v>43</v>
      </c>
      <c r="K50" s="1" t="s">
        <v>246</v>
      </c>
      <c r="M50" s="4">
        <v>0.53917824074074072</v>
      </c>
      <c r="N50" s="1" t="s">
        <v>7</v>
      </c>
      <c r="O50" s="1"/>
      <c r="P50" s="3">
        <v>49</v>
      </c>
      <c r="Q50" s="1" t="s">
        <v>1089</v>
      </c>
      <c r="R50" s="1" t="s">
        <v>246</v>
      </c>
    </row>
    <row r="51" spans="1:18" ht="14.1" customHeight="1" x14ac:dyDescent="0.2">
      <c r="A51" s="1">
        <v>50</v>
      </c>
      <c r="B51" s="1">
        <v>371</v>
      </c>
      <c r="C51" s="1" t="s">
        <v>124</v>
      </c>
      <c r="D51" s="1" t="s">
        <v>230</v>
      </c>
      <c r="E51" s="1" t="str">
        <f t="shared" si="0"/>
        <v>Milos Petrovic</v>
      </c>
      <c r="F51" s="1" t="s">
        <v>180</v>
      </c>
      <c r="G51" s="1" t="s">
        <v>324</v>
      </c>
      <c r="H51" s="1">
        <v>1991</v>
      </c>
      <c r="I51" s="1" t="s">
        <v>110</v>
      </c>
      <c r="J51" s="1" t="s">
        <v>18</v>
      </c>
      <c r="K51" s="1" t="s">
        <v>246</v>
      </c>
      <c r="M51" s="4">
        <v>0.53917824074074072</v>
      </c>
      <c r="N51" s="1" t="s">
        <v>7</v>
      </c>
      <c r="O51" s="1"/>
      <c r="P51" s="3">
        <v>50</v>
      </c>
      <c r="Q51" s="1" t="s">
        <v>1090</v>
      </c>
      <c r="R51" s="1" t="s">
        <v>246</v>
      </c>
    </row>
    <row r="52" spans="1:18" ht="14.1" customHeight="1" x14ac:dyDescent="0.2">
      <c r="A52" s="1">
        <v>51</v>
      </c>
      <c r="B52" s="1">
        <v>326</v>
      </c>
      <c r="C52" s="1" t="s">
        <v>23</v>
      </c>
      <c r="D52" s="1" t="s">
        <v>111</v>
      </c>
      <c r="E52" s="1" t="str">
        <f t="shared" si="0"/>
        <v>Vladimir Striber</v>
      </c>
      <c r="F52" s="1" t="s">
        <v>180</v>
      </c>
      <c r="G52" s="1" t="s">
        <v>279</v>
      </c>
      <c r="H52" s="1">
        <v>1984</v>
      </c>
      <c r="J52" s="1" t="s">
        <v>43</v>
      </c>
      <c r="K52" s="1" t="s">
        <v>246</v>
      </c>
      <c r="M52" s="4">
        <v>0.53931712962962963</v>
      </c>
      <c r="N52" s="1" t="s">
        <v>7</v>
      </c>
      <c r="O52" s="1"/>
      <c r="P52" s="3">
        <v>51</v>
      </c>
      <c r="Q52" s="1" t="s">
        <v>1091</v>
      </c>
      <c r="R52" s="1" t="s">
        <v>246</v>
      </c>
    </row>
    <row r="53" spans="1:18" ht="14.1" customHeight="1" x14ac:dyDescent="0.2">
      <c r="A53" s="1">
        <v>52</v>
      </c>
      <c r="B53" s="1">
        <v>355</v>
      </c>
      <c r="C53" s="1" t="s">
        <v>188</v>
      </c>
      <c r="D53" s="1" t="s">
        <v>231</v>
      </c>
      <c r="E53" s="1" t="str">
        <f t="shared" si="0"/>
        <v>Agnes Giric-Cvetkovic</v>
      </c>
      <c r="F53" s="1" t="s">
        <v>181</v>
      </c>
      <c r="G53" s="1" t="s">
        <v>308</v>
      </c>
      <c r="H53" s="1">
        <v>1968</v>
      </c>
      <c r="I53" s="1" t="s">
        <v>189</v>
      </c>
      <c r="J53" s="1" t="s">
        <v>43</v>
      </c>
      <c r="K53" s="1" t="s">
        <v>246</v>
      </c>
      <c r="M53" s="4">
        <v>0.5430787037037037</v>
      </c>
      <c r="N53" s="1" t="s">
        <v>7</v>
      </c>
      <c r="O53" s="1"/>
    </row>
    <row r="54" spans="1:18" ht="14.1" customHeight="1" x14ac:dyDescent="0.2">
      <c r="A54" s="1">
        <v>53</v>
      </c>
      <c r="B54" s="1">
        <v>383</v>
      </c>
      <c r="C54" s="1" t="s">
        <v>112</v>
      </c>
      <c r="D54" s="1" t="s">
        <v>232</v>
      </c>
      <c r="E54" s="1" t="str">
        <f t="shared" si="0"/>
        <v>Milica Novakovic</v>
      </c>
      <c r="F54" s="1" t="s">
        <v>181</v>
      </c>
      <c r="G54" s="1" t="s">
        <v>336</v>
      </c>
      <c r="H54" s="1">
        <v>1982</v>
      </c>
      <c r="I54" s="1" t="s">
        <v>42</v>
      </c>
      <c r="J54" s="1" t="s">
        <v>43</v>
      </c>
      <c r="K54" s="1" t="s">
        <v>246</v>
      </c>
      <c r="M54" s="4">
        <v>0.5430787037037037</v>
      </c>
      <c r="N54" s="1" t="s">
        <v>7</v>
      </c>
      <c r="O54" s="1"/>
    </row>
    <row r="55" spans="1:18" ht="14.1" customHeight="1" x14ac:dyDescent="0.2">
      <c r="A55" s="1">
        <v>54</v>
      </c>
      <c r="B55" s="1">
        <v>334</v>
      </c>
      <c r="C55" s="1" t="s">
        <v>107</v>
      </c>
      <c r="D55" s="1" t="s">
        <v>182</v>
      </c>
      <c r="E55" s="1" t="str">
        <f t="shared" si="0"/>
        <v>Dragan Miljanovic</v>
      </c>
      <c r="F55" s="1" t="s">
        <v>180</v>
      </c>
      <c r="G55" s="1" t="s">
        <v>287</v>
      </c>
      <c r="H55" s="1">
        <v>1978</v>
      </c>
      <c r="I55" s="1" t="s">
        <v>113</v>
      </c>
      <c r="J55" s="1" t="s">
        <v>43</v>
      </c>
      <c r="K55" s="1" t="s">
        <v>246</v>
      </c>
      <c r="M55" s="4">
        <v>0.54403935185185182</v>
      </c>
      <c r="N55" s="1" t="s">
        <v>7</v>
      </c>
      <c r="O55" s="1"/>
    </row>
    <row r="56" spans="1:18" ht="14.1" customHeight="1" x14ac:dyDescent="0.2">
      <c r="A56" s="1">
        <v>55</v>
      </c>
      <c r="B56" s="1">
        <v>324</v>
      </c>
      <c r="C56" s="1" t="s">
        <v>114</v>
      </c>
      <c r="D56" s="1" t="s">
        <v>115</v>
      </c>
      <c r="E56" s="1" t="str">
        <f t="shared" si="0"/>
        <v>Bojan Bokic</v>
      </c>
      <c r="F56" s="1" t="s">
        <v>180</v>
      </c>
      <c r="G56" s="1" t="s">
        <v>277</v>
      </c>
      <c r="H56" s="1">
        <v>1982</v>
      </c>
      <c r="J56" s="1" t="s">
        <v>116</v>
      </c>
      <c r="K56" s="1" t="s">
        <v>246</v>
      </c>
      <c r="M56" s="4">
        <v>0.54473379629629626</v>
      </c>
      <c r="N56" s="1" t="s">
        <v>7</v>
      </c>
      <c r="O56" s="1"/>
    </row>
    <row r="57" spans="1:18" ht="14.1" customHeight="1" x14ac:dyDescent="0.2">
      <c r="A57" s="1">
        <v>56</v>
      </c>
      <c r="B57" s="1">
        <v>364</v>
      </c>
      <c r="C57" s="1" t="s">
        <v>103</v>
      </c>
      <c r="D57" s="1" t="s">
        <v>233</v>
      </c>
      <c r="E57" s="1" t="str">
        <f t="shared" si="0"/>
        <v>Nikola Nenadovic</v>
      </c>
      <c r="F57" s="1" t="s">
        <v>180</v>
      </c>
      <c r="G57" s="1" t="s">
        <v>317</v>
      </c>
      <c r="H57" s="1">
        <v>1995</v>
      </c>
      <c r="I57" s="1" t="s">
        <v>248</v>
      </c>
      <c r="J57" s="1" t="s">
        <v>117</v>
      </c>
      <c r="K57" s="1" t="s">
        <v>246</v>
      </c>
      <c r="M57" s="4">
        <v>0.55938657407407411</v>
      </c>
      <c r="N57" s="1" t="s">
        <v>7</v>
      </c>
      <c r="O57" s="1"/>
    </row>
    <row r="58" spans="1:18" ht="14.1" customHeight="1" x14ac:dyDescent="0.2">
      <c r="A58" s="1">
        <v>57</v>
      </c>
      <c r="B58" s="1">
        <v>342</v>
      </c>
      <c r="C58" s="1" t="s">
        <v>118</v>
      </c>
      <c r="D58" s="1" t="s">
        <v>119</v>
      </c>
      <c r="E58" s="1" t="str">
        <f t="shared" si="0"/>
        <v>Goran Kopre</v>
      </c>
      <c r="F58" s="1" t="s">
        <v>180</v>
      </c>
      <c r="G58" s="1" t="s">
        <v>295</v>
      </c>
      <c r="H58" s="1">
        <v>1994</v>
      </c>
      <c r="J58" s="1" t="s">
        <v>11</v>
      </c>
      <c r="K58" s="1" t="s">
        <v>246</v>
      </c>
      <c r="M58" s="4">
        <v>0.55939814814814814</v>
      </c>
      <c r="N58" s="1" t="s">
        <v>7</v>
      </c>
      <c r="O58" s="1"/>
    </row>
    <row r="59" spans="1:18" ht="14.1" customHeight="1" x14ac:dyDescent="0.2">
      <c r="A59" s="1">
        <v>58</v>
      </c>
      <c r="B59" s="1">
        <v>344</v>
      </c>
      <c r="C59" s="1" t="s">
        <v>103</v>
      </c>
      <c r="D59" s="1" t="s">
        <v>120</v>
      </c>
      <c r="E59" s="1" t="str">
        <f t="shared" si="0"/>
        <v>Nikola Lazarevic</v>
      </c>
      <c r="F59" s="1" t="s">
        <v>180</v>
      </c>
      <c r="G59" s="1" t="s">
        <v>297</v>
      </c>
      <c r="H59" s="1">
        <v>1988</v>
      </c>
      <c r="I59" s="1" t="s">
        <v>28</v>
      </c>
      <c r="J59" s="1" t="s">
        <v>197</v>
      </c>
      <c r="K59" s="1" t="s">
        <v>246</v>
      </c>
      <c r="M59" s="4">
        <v>0.58310185185185182</v>
      </c>
      <c r="N59" s="1" t="s">
        <v>7</v>
      </c>
      <c r="O59" s="1"/>
    </row>
    <row r="60" spans="1:18" ht="14.1" customHeight="1" x14ac:dyDescent="0.2">
      <c r="A60" s="1">
        <v>59</v>
      </c>
      <c r="B60" s="1">
        <v>372</v>
      </c>
      <c r="C60" s="1" t="s">
        <v>121</v>
      </c>
      <c r="D60" s="1" t="s">
        <v>234</v>
      </c>
      <c r="E60" s="1" t="str">
        <f t="shared" si="0"/>
        <v>Vuk Trandafilovic</v>
      </c>
      <c r="F60" s="1" t="s">
        <v>180</v>
      </c>
      <c r="G60" s="1" t="s">
        <v>325</v>
      </c>
      <c r="H60" s="1">
        <v>1995</v>
      </c>
      <c r="J60" s="1" t="s">
        <v>198</v>
      </c>
      <c r="K60" s="1" t="s">
        <v>246</v>
      </c>
      <c r="M60" s="4">
        <v>0.58339120370370368</v>
      </c>
      <c r="N60" s="1" t="s">
        <v>7</v>
      </c>
      <c r="O60" s="1"/>
    </row>
    <row r="61" spans="1:18" ht="14.1" customHeight="1" x14ac:dyDescent="0.2">
      <c r="A61" s="1">
        <v>60</v>
      </c>
      <c r="B61" s="1">
        <v>356</v>
      </c>
      <c r="C61" s="1" t="s">
        <v>112</v>
      </c>
      <c r="D61" s="1" t="s">
        <v>235</v>
      </c>
      <c r="E61" s="1" t="str">
        <f t="shared" si="0"/>
        <v>Milica Vuckovic</v>
      </c>
      <c r="F61" s="1" t="s">
        <v>181</v>
      </c>
      <c r="G61" s="1" t="s">
        <v>309</v>
      </c>
      <c r="H61" s="1">
        <v>1985</v>
      </c>
      <c r="I61" s="1" t="s">
        <v>190</v>
      </c>
      <c r="J61" s="1" t="s">
        <v>130</v>
      </c>
      <c r="K61" s="1" t="s">
        <v>246</v>
      </c>
      <c r="M61" s="4">
        <v>0.59068287037037037</v>
      </c>
      <c r="N61" s="1" t="s">
        <v>7</v>
      </c>
      <c r="O61" s="1"/>
    </row>
    <row r="62" spans="1:18" ht="14.1" customHeight="1" x14ac:dyDescent="0.2">
      <c r="A62" s="1">
        <v>61</v>
      </c>
      <c r="B62" s="1">
        <v>301</v>
      </c>
      <c r="C62" s="1" t="s">
        <v>122</v>
      </c>
      <c r="D62" s="1" t="s">
        <v>136</v>
      </c>
      <c r="E62" s="1" t="str">
        <f t="shared" si="0"/>
        <v>Dalida Matic</v>
      </c>
      <c r="F62" s="1" t="s">
        <v>181</v>
      </c>
      <c r="G62" s="1" t="s">
        <v>255</v>
      </c>
      <c r="H62" s="1">
        <v>1976</v>
      </c>
      <c r="J62" s="1" t="s">
        <v>123</v>
      </c>
      <c r="K62" s="1" t="s">
        <v>246</v>
      </c>
      <c r="M62" s="4">
        <v>0.63207175925925929</v>
      </c>
      <c r="N62" s="1" t="s">
        <v>7</v>
      </c>
      <c r="O62" s="1"/>
    </row>
    <row r="63" spans="1:18" ht="14.1" customHeight="1" x14ac:dyDescent="0.2">
      <c r="A63" s="1">
        <v>62</v>
      </c>
      <c r="B63" s="1">
        <v>308</v>
      </c>
      <c r="C63" s="1" t="s">
        <v>124</v>
      </c>
      <c r="D63" s="1" t="s">
        <v>125</v>
      </c>
      <c r="E63" s="1" t="str">
        <f t="shared" si="0"/>
        <v>Milos Nikolic</v>
      </c>
      <c r="F63" s="1" t="s">
        <v>180</v>
      </c>
      <c r="G63" s="1" t="s">
        <v>262</v>
      </c>
      <c r="H63" s="1">
        <v>1983</v>
      </c>
      <c r="I63" s="1" t="s">
        <v>126</v>
      </c>
      <c r="J63" s="1" t="s">
        <v>18</v>
      </c>
      <c r="K63" s="1" t="s">
        <v>246</v>
      </c>
      <c r="N63" s="1" t="s">
        <v>127</v>
      </c>
      <c r="O63" s="1"/>
    </row>
    <row r="64" spans="1:18" ht="14.1" customHeight="1" x14ac:dyDescent="0.2">
      <c r="A64" s="1">
        <v>63</v>
      </c>
      <c r="B64" s="1">
        <v>309</v>
      </c>
      <c r="C64" s="1" t="s">
        <v>128</v>
      </c>
      <c r="D64" s="1" t="s">
        <v>129</v>
      </c>
      <c r="E64" s="1" t="str">
        <f t="shared" si="0"/>
        <v>Miroslav Djokic</v>
      </c>
      <c r="F64" s="1" t="s">
        <v>180</v>
      </c>
      <c r="G64" s="1" t="s">
        <v>263</v>
      </c>
      <c r="H64" s="1">
        <v>1983</v>
      </c>
      <c r="J64" s="1" t="s">
        <v>130</v>
      </c>
      <c r="K64" s="1" t="s">
        <v>246</v>
      </c>
      <c r="N64" s="1" t="s">
        <v>127</v>
      </c>
      <c r="O64" s="1"/>
    </row>
    <row r="65" spans="1:15" ht="14.1" customHeight="1" x14ac:dyDescent="0.2">
      <c r="A65" s="1">
        <v>64</v>
      </c>
      <c r="B65" s="1">
        <v>311</v>
      </c>
      <c r="C65" s="1" t="s">
        <v>121</v>
      </c>
      <c r="D65" s="1" t="s">
        <v>131</v>
      </c>
      <c r="E65" s="1" t="str">
        <f t="shared" si="0"/>
        <v>Vuk Stavric</v>
      </c>
      <c r="F65" s="1" t="s">
        <v>180</v>
      </c>
      <c r="G65" s="1" t="s">
        <v>265</v>
      </c>
      <c r="H65" s="1">
        <v>1993</v>
      </c>
      <c r="J65" s="1" t="s">
        <v>130</v>
      </c>
      <c r="K65" s="1" t="s">
        <v>246</v>
      </c>
      <c r="N65" s="1" t="s">
        <v>127</v>
      </c>
      <c r="O65" s="1"/>
    </row>
    <row r="66" spans="1:15" ht="14.1" customHeight="1" x14ac:dyDescent="0.2">
      <c r="A66" s="1">
        <v>65</v>
      </c>
      <c r="B66" s="1">
        <v>313</v>
      </c>
      <c r="C66" s="1" t="s">
        <v>64</v>
      </c>
      <c r="D66" s="1" t="s">
        <v>132</v>
      </c>
      <c r="E66" s="1" t="str">
        <f t="shared" si="0"/>
        <v>Dejan Mijatovic</v>
      </c>
      <c r="F66" s="1" t="s">
        <v>180</v>
      </c>
      <c r="G66" s="1" t="s">
        <v>267</v>
      </c>
      <c r="H66" s="1">
        <v>1984</v>
      </c>
      <c r="I66" s="1" t="s">
        <v>133</v>
      </c>
      <c r="J66" s="1" t="s">
        <v>134</v>
      </c>
      <c r="K66" s="1" t="s">
        <v>246</v>
      </c>
      <c r="N66" s="1" t="s">
        <v>127</v>
      </c>
      <c r="O66" s="1"/>
    </row>
    <row r="67" spans="1:15" ht="14.1" customHeight="1" x14ac:dyDescent="0.2">
      <c r="A67" s="1">
        <v>66</v>
      </c>
      <c r="B67" s="1">
        <v>314</v>
      </c>
      <c r="C67" s="1" t="s">
        <v>135</v>
      </c>
      <c r="D67" s="1" t="s">
        <v>136</v>
      </c>
      <c r="E67" s="1" t="str">
        <f t="shared" ref="E67:E89" si="1">_xlfn.CONCAT(C67," ",D67)</f>
        <v>Aleksandar Matic</v>
      </c>
      <c r="F67" s="1" t="s">
        <v>180</v>
      </c>
      <c r="G67" s="1" t="s">
        <v>268</v>
      </c>
      <c r="H67" s="1">
        <v>1989</v>
      </c>
      <c r="J67" s="1" t="s">
        <v>137</v>
      </c>
      <c r="K67" s="1" t="s">
        <v>246</v>
      </c>
      <c r="N67" s="1" t="s">
        <v>127</v>
      </c>
      <c r="O67" s="1"/>
    </row>
    <row r="68" spans="1:15" ht="14.1" customHeight="1" x14ac:dyDescent="0.2">
      <c r="A68" s="1">
        <v>67</v>
      </c>
      <c r="B68" s="1">
        <v>322</v>
      </c>
      <c r="C68" s="1" t="s">
        <v>128</v>
      </c>
      <c r="D68" s="1" t="s">
        <v>138</v>
      </c>
      <c r="E68" s="1" t="str">
        <f t="shared" si="1"/>
        <v>Miroslav Veselinovic</v>
      </c>
      <c r="F68" s="1" t="s">
        <v>180</v>
      </c>
      <c r="G68" s="1" t="s">
        <v>275</v>
      </c>
      <c r="H68" s="1">
        <v>1989</v>
      </c>
      <c r="I68" s="1" t="s">
        <v>126</v>
      </c>
      <c r="J68" s="1" t="s">
        <v>18</v>
      </c>
      <c r="K68" s="1" t="s">
        <v>246</v>
      </c>
      <c r="N68" s="1" t="s">
        <v>127</v>
      </c>
      <c r="O68" s="1"/>
    </row>
    <row r="69" spans="1:15" ht="14.1" customHeight="1" x14ac:dyDescent="0.2">
      <c r="A69" s="1">
        <v>68</v>
      </c>
      <c r="B69" s="1">
        <v>330</v>
      </c>
      <c r="C69" s="1" t="s">
        <v>135</v>
      </c>
      <c r="D69" s="1" t="s">
        <v>139</v>
      </c>
      <c r="E69" s="1" t="str">
        <f t="shared" si="1"/>
        <v>Aleksandar Krstic</v>
      </c>
      <c r="F69" s="1" t="s">
        <v>180</v>
      </c>
      <c r="G69" s="1" t="s">
        <v>283</v>
      </c>
      <c r="H69" s="1">
        <v>1983</v>
      </c>
      <c r="J69" s="1" t="s">
        <v>140</v>
      </c>
      <c r="K69" s="1" t="s">
        <v>246</v>
      </c>
      <c r="N69" s="1" t="s">
        <v>127</v>
      </c>
      <c r="O69" s="1"/>
    </row>
    <row r="70" spans="1:15" ht="14.1" customHeight="1" x14ac:dyDescent="0.2">
      <c r="A70" s="1">
        <v>69</v>
      </c>
      <c r="B70" s="1">
        <v>345</v>
      </c>
      <c r="C70" s="1" t="s">
        <v>141</v>
      </c>
      <c r="D70" s="1" t="s">
        <v>142</v>
      </c>
      <c r="E70" s="1" t="str">
        <f t="shared" si="1"/>
        <v>Marinko Knezevic</v>
      </c>
      <c r="F70" s="1" t="s">
        <v>180</v>
      </c>
      <c r="G70" s="1" t="s">
        <v>298</v>
      </c>
      <c r="H70" s="1">
        <v>1956</v>
      </c>
      <c r="I70" s="1" t="s">
        <v>143</v>
      </c>
      <c r="J70" s="1" t="s">
        <v>204</v>
      </c>
      <c r="K70" s="1" t="s">
        <v>246</v>
      </c>
      <c r="N70" s="1" t="s">
        <v>127</v>
      </c>
      <c r="O70" s="1"/>
    </row>
    <row r="71" spans="1:15" ht="14.1" customHeight="1" x14ac:dyDescent="0.2">
      <c r="A71" s="1">
        <v>70</v>
      </c>
      <c r="B71" s="1">
        <v>357</v>
      </c>
      <c r="C71" s="1" t="s">
        <v>23</v>
      </c>
      <c r="D71" s="1" t="s">
        <v>236</v>
      </c>
      <c r="E71" s="1" t="str">
        <f t="shared" si="1"/>
        <v>Vladimir Veljkovic</v>
      </c>
      <c r="F71" s="1" t="s">
        <v>180</v>
      </c>
      <c r="G71" s="1" t="s">
        <v>310</v>
      </c>
      <c r="H71" s="1">
        <v>1978</v>
      </c>
      <c r="J71" s="1" t="s">
        <v>18</v>
      </c>
      <c r="K71" s="1" t="s">
        <v>246</v>
      </c>
      <c r="N71" s="1" t="s">
        <v>127</v>
      </c>
      <c r="O71" s="1"/>
    </row>
    <row r="72" spans="1:15" ht="14.1" customHeight="1" x14ac:dyDescent="0.2">
      <c r="A72" s="1">
        <v>71</v>
      </c>
      <c r="B72" s="1">
        <v>360</v>
      </c>
      <c r="C72" s="1" t="s">
        <v>144</v>
      </c>
      <c r="D72" s="1" t="s">
        <v>145</v>
      </c>
      <c r="E72" s="1" t="str">
        <f t="shared" si="1"/>
        <v>Otgonedi Dervisevic</v>
      </c>
      <c r="F72" s="1" t="s">
        <v>180</v>
      </c>
      <c r="G72" s="1" t="s">
        <v>313</v>
      </c>
      <c r="H72" s="1">
        <v>1976</v>
      </c>
      <c r="I72" s="1" t="s">
        <v>146</v>
      </c>
      <c r="J72" s="1" t="s">
        <v>147</v>
      </c>
      <c r="K72" s="1" t="s">
        <v>252</v>
      </c>
      <c r="N72" s="1" t="s">
        <v>127</v>
      </c>
      <c r="O72" s="1"/>
    </row>
    <row r="73" spans="1:15" ht="14.1" customHeight="1" x14ac:dyDescent="0.2">
      <c r="A73" s="1">
        <v>72</v>
      </c>
      <c r="B73" s="1">
        <v>367</v>
      </c>
      <c r="C73" s="1" t="s">
        <v>107</v>
      </c>
      <c r="D73" s="1" t="s">
        <v>148</v>
      </c>
      <c r="E73" s="1" t="str">
        <f t="shared" si="1"/>
        <v>Dragan Sandic</v>
      </c>
      <c r="F73" s="1" t="s">
        <v>180</v>
      </c>
      <c r="G73" s="1" t="s">
        <v>320</v>
      </c>
      <c r="H73" s="1">
        <v>1971</v>
      </c>
      <c r="I73" s="1" t="s">
        <v>149</v>
      </c>
      <c r="J73" s="1" t="s">
        <v>205</v>
      </c>
      <c r="K73" s="1" t="s">
        <v>246</v>
      </c>
      <c r="N73" s="1" t="s">
        <v>127</v>
      </c>
      <c r="O73" s="1"/>
    </row>
    <row r="74" spans="1:15" ht="14.1" customHeight="1" x14ac:dyDescent="0.2">
      <c r="A74" s="1">
        <v>73</v>
      </c>
      <c r="B74" s="1">
        <v>373</v>
      </c>
      <c r="C74" s="1" t="s">
        <v>58</v>
      </c>
      <c r="D74" s="1" t="s">
        <v>27</v>
      </c>
      <c r="E74" s="1" t="str">
        <f t="shared" si="1"/>
        <v>Milan Grujic</v>
      </c>
      <c r="F74" s="1" t="s">
        <v>180</v>
      </c>
      <c r="G74" s="1" t="s">
        <v>326</v>
      </c>
      <c r="H74" s="1">
        <v>1980</v>
      </c>
      <c r="I74" s="1" t="s">
        <v>247</v>
      </c>
      <c r="J74" s="1" t="s">
        <v>18</v>
      </c>
      <c r="K74" s="1" t="s">
        <v>246</v>
      </c>
      <c r="N74" s="1" t="s">
        <v>127</v>
      </c>
      <c r="O74" s="1"/>
    </row>
    <row r="75" spans="1:15" ht="14.1" customHeight="1" x14ac:dyDescent="0.2">
      <c r="A75" s="1">
        <v>74</v>
      </c>
      <c r="B75" s="1">
        <v>376</v>
      </c>
      <c r="C75" s="1" t="s">
        <v>103</v>
      </c>
      <c r="D75" s="1" t="s">
        <v>150</v>
      </c>
      <c r="E75" s="1" t="str">
        <f t="shared" si="1"/>
        <v>Nikola Virijevic</v>
      </c>
      <c r="F75" s="1" t="s">
        <v>180</v>
      </c>
      <c r="G75" s="1" t="s">
        <v>329</v>
      </c>
      <c r="H75" s="1">
        <v>1995</v>
      </c>
      <c r="J75" s="1" t="s">
        <v>151</v>
      </c>
      <c r="K75" s="1" t="s">
        <v>246</v>
      </c>
      <c r="N75" s="1" t="s">
        <v>127</v>
      </c>
      <c r="O75" s="1"/>
    </row>
    <row r="76" spans="1:15" ht="14.1" customHeight="1" x14ac:dyDescent="0.2">
      <c r="A76" s="1">
        <v>75</v>
      </c>
      <c r="B76" s="1">
        <v>381</v>
      </c>
      <c r="C76" s="1" t="s">
        <v>124</v>
      </c>
      <c r="D76" s="1" t="s">
        <v>152</v>
      </c>
      <c r="E76" s="1" t="str">
        <f t="shared" si="1"/>
        <v>Milos Kajtez</v>
      </c>
      <c r="F76" s="1" t="s">
        <v>180</v>
      </c>
      <c r="G76" s="1" t="s">
        <v>334</v>
      </c>
      <c r="H76" s="1">
        <v>1987</v>
      </c>
      <c r="I76" s="1" t="s">
        <v>153</v>
      </c>
      <c r="J76" s="1" t="s">
        <v>206</v>
      </c>
      <c r="K76" s="1" t="s">
        <v>246</v>
      </c>
      <c r="N76" s="1" t="s">
        <v>127</v>
      </c>
      <c r="O76" s="1"/>
    </row>
    <row r="77" spans="1:15" ht="14.1" customHeight="1" x14ac:dyDescent="0.2">
      <c r="A77" s="1">
        <v>76</v>
      </c>
      <c r="B77" s="1">
        <v>386</v>
      </c>
      <c r="C77" s="1" t="s">
        <v>154</v>
      </c>
      <c r="D77" s="1" t="s">
        <v>193</v>
      </c>
      <c r="E77" s="1" t="str">
        <f t="shared" si="1"/>
        <v>Anica Solaja</v>
      </c>
      <c r="F77" s="1" t="s">
        <v>181</v>
      </c>
      <c r="G77" s="1" t="s">
        <v>339</v>
      </c>
      <c r="H77" s="1">
        <v>1956</v>
      </c>
      <c r="I77" s="1" t="s">
        <v>155</v>
      </c>
      <c r="J77" s="1" t="s">
        <v>156</v>
      </c>
      <c r="K77" s="1" t="s">
        <v>246</v>
      </c>
      <c r="N77" s="1" t="s">
        <v>127</v>
      </c>
      <c r="O77" s="1"/>
    </row>
    <row r="78" spans="1:15" ht="14.1" customHeight="1" x14ac:dyDescent="0.2">
      <c r="A78" s="1">
        <v>77</v>
      </c>
      <c r="B78" s="1">
        <v>387</v>
      </c>
      <c r="C78" s="1" t="s">
        <v>92</v>
      </c>
      <c r="D78" s="1" t="s">
        <v>193</v>
      </c>
      <c r="E78" s="1" t="str">
        <f t="shared" si="1"/>
        <v>Katarina Solaja</v>
      </c>
      <c r="F78" s="1" t="s">
        <v>181</v>
      </c>
      <c r="G78" s="1" t="s">
        <v>340</v>
      </c>
      <c r="H78" s="1">
        <v>1993</v>
      </c>
      <c r="I78" s="1" t="s">
        <v>157</v>
      </c>
      <c r="J78" s="1" t="s">
        <v>18</v>
      </c>
      <c r="K78" s="1" t="s">
        <v>246</v>
      </c>
      <c r="N78" s="1" t="s">
        <v>127</v>
      </c>
      <c r="O78" s="1"/>
    </row>
    <row r="79" spans="1:15" ht="14.1" customHeight="1" x14ac:dyDescent="0.2">
      <c r="A79" s="1">
        <v>78</v>
      </c>
      <c r="B79" s="1">
        <v>316</v>
      </c>
      <c r="C79" s="1" t="s">
        <v>30</v>
      </c>
      <c r="D79" s="1" t="s">
        <v>237</v>
      </c>
      <c r="E79" s="1" t="str">
        <f t="shared" si="1"/>
        <v>Nemanja Jeremic</v>
      </c>
      <c r="F79" s="1" t="s">
        <v>180</v>
      </c>
      <c r="G79" s="1" t="s">
        <v>270</v>
      </c>
      <c r="H79" s="1">
        <v>1991</v>
      </c>
      <c r="J79" s="1" t="s">
        <v>208</v>
      </c>
      <c r="K79" s="1" t="s">
        <v>246</v>
      </c>
      <c r="N79" s="1" t="s">
        <v>158</v>
      </c>
      <c r="O79" s="1"/>
    </row>
    <row r="80" spans="1:15" ht="14.1" customHeight="1" x14ac:dyDescent="0.2">
      <c r="A80" s="1">
        <v>79</v>
      </c>
      <c r="B80" s="1">
        <v>335</v>
      </c>
      <c r="C80" s="1" t="s">
        <v>191</v>
      </c>
      <c r="D80" s="1" t="s">
        <v>162</v>
      </c>
      <c r="E80" s="1" t="str">
        <f t="shared" si="1"/>
        <v>Uros Stankovic</v>
      </c>
      <c r="F80" s="1" t="s">
        <v>180</v>
      </c>
      <c r="G80" s="1" t="s">
        <v>288</v>
      </c>
      <c r="H80" s="1">
        <v>1991</v>
      </c>
      <c r="J80" s="1" t="s">
        <v>159</v>
      </c>
      <c r="K80" s="1" t="s">
        <v>246</v>
      </c>
      <c r="N80" s="1" t="s">
        <v>158</v>
      </c>
      <c r="O80" s="1"/>
    </row>
    <row r="81" spans="1:15" ht="14.1" customHeight="1" x14ac:dyDescent="0.2">
      <c r="A81" s="1">
        <v>80</v>
      </c>
      <c r="B81" s="1">
        <v>336</v>
      </c>
      <c r="C81" s="1" t="s">
        <v>160</v>
      </c>
      <c r="D81" s="1" t="s">
        <v>244</v>
      </c>
      <c r="E81" s="1" t="str">
        <f t="shared" si="1"/>
        <v>Marina BRBAKLIC TEPAVAC</v>
      </c>
      <c r="F81" s="1" t="s">
        <v>181</v>
      </c>
      <c r="G81" s="1" t="s">
        <v>289</v>
      </c>
      <c r="H81" s="1">
        <v>1984</v>
      </c>
      <c r="I81" s="1" t="s">
        <v>202</v>
      </c>
      <c r="J81" s="1" t="s">
        <v>43</v>
      </c>
      <c r="K81" s="1" t="s">
        <v>246</v>
      </c>
      <c r="N81" s="1" t="s">
        <v>158</v>
      </c>
      <c r="O81" s="1"/>
    </row>
    <row r="82" spans="1:15" ht="14.1" customHeight="1" x14ac:dyDescent="0.2">
      <c r="A82" s="1">
        <v>81</v>
      </c>
      <c r="B82" s="1">
        <v>337</v>
      </c>
      <c r="C82" s="1" t="s">
        <v>161</v>
      </c>
      <c r="D82" s="1" t="s">
        <v>162</v>
      </c>
      <c r="E82" s="1" t="str">
        <f t="shared" si="1"/>
        <v>Maja Stankovic</v>
      </c>
      <c r="F82" s="1" t="s">
        <v>181</v>
      </c>
      <c r="G82" s="1" t="s">
        <v>290</v>
      </c>
      <c r="H82" s="1">
        <v>1972</v>
      </c>
      <c r="I82" s="1" t="s">
        <v>163</v>
      </c>
      <c r="J82" s="1" t="s">
        <v>18</v>
      </c>
      <c r="K82" s="1" t="s">
        <v>246</v>
      </c>
      <c r="N82" s="1" t="s">
        <v>158</v>
      </c>
      <c r="O82" s="1"/>
    </row>
    <row r="83" spans="1:15" ht="14.1" customHeight="1" x14ac:dyDescent="0.2">
      <c r="A83" s="1">
        <v>82</v>
      </c>
      <c r="B83" s="1">
        <v>341</v>
      </c>
      <c r="C83" s="1" t="s">
        <v>194</v>
      </c>
      <c r="D83" s="1" t="s">
        <v>220</v>
      </c>
      <c r="E83" s="1" t="str">
        <f t="shared" si="1"/>
        <v>Srdjan Savic</v>
      </c>
      <c r="F83" s="1" t="s">
        <v>180</v>
      </c>
      <c r="G83" s="1" t="s">
        <v>294</v>
      </c>
      <c r="H83" s="1">
        <v>1994</v>
      </c>
      <c r="I83" s="1" t="s">
        <v>164</v>
      </c>
      <c r="J83" s="1" t="s">
        <v>165</v>
      </c>
      <c r="K83" s="1" t="s">
        <v>246</v>
      </c>
      <c r="N83" s="1" t="s">
        <v>158</v>
      </c>
      <c r="O83" s="1"/>
    </row>
    <row r="84" spans="1:15" ht="14.1" customHeight="1" x14ac:dyDescent="0.2">
      <c r="A84" s="1">
        <v>83</v>
      </c>
      <c r="B84" s="1">
        <v>343</v>
      </c>
      <c r="C84" s="1" t="s">
        <v>194</v>
      </c>
      <c r="D84" s="1" t="s">
        <v>238</v>
      </c>
      <c r="E84" s="1" t="str">
        <f t="shared" si="1"/>
        <v>Srdjan Rokvic</v>
      </c>
      <c r="F84" s="1" t="s">
        <v>180</v>
      </c>
      <c r="G84" s="1" t="s">
        <v>296</v>
      </c>
      <c r="H84" s="1">
        <v>1987</v>
      </c>
      <c r="J84" s="1" t="s">
        <v>43</v>
      </c>
      <c r="K84" s="1" t="s">
        <v>246</v>
      </c>
      <c r="N84" s="1" t="s">
        <v>158</v>
      </c>
      <c r="O84" s="1"/>
    </row>
    <row r="85" spans="1:15" ht="14.1" customHeight="1" x14ac:dyDescent="0.2">
      <c r="A85" s="1">
        <v>84</v>
      </c>
      <c r="B85" s="1">
        <v>349</v>
      </c>
      <c r="C85" s="1" t="s">
        <v>166</v>
      </c>
      <c r="D85" s="1" t="s">
        <v>239</v>
      </c>
      <c r="E85" s="1" t="str">
        <f t="shared" si="1"/>
        <v>Jovana Belanovic</v>
      </c>
      <c r="F85" s="1" t="s">
        <v>181</v>
      </c>
      <c r="G85" s="1" t="s">
        <v>302</v>
      </c>
      <c r="H85" s="1">
        <v>1985</v>
      </c>
      <c r="I85" s="1" t="s">
        <v>167</v>
      </c>
      <c r="J85" s="1" t="s">
        <v>43</v>
      </c>
      <c r="K85" s="1" t="s">
        <v>246</v>
      </c>
      <c r="N85" s="1" t="s">
        <v>158</v>
      </c>
      <c r="O85" s="1"/>
    </row>
    <row r="86" spans="1:15" ht="14.1" customHeight="1" x14ac:dyDescent="0.2">
      <c r="A86" s="1">
        <v>85</v>
      </c>
      <c r="B86" s="1">
        <v>350</v>
      </c>
      <c r="C86" s="1" t="s">
        <v>23</v>
      </c>
      <c r="D86" s="1" t="s">
        <v>239</v>
      </c>
      <c r="E86" s="1" t="str">
        <f t="shared" si="1"/>
        <v>Vladimir Belanovic</v>
      </c>
      <c r="F86" s="1" t="s">
        <v>180</v>
      </c>
      <c r="G86" s="1" t="s">
        <v>303</v>
      </c>
      <c r="H86" s="1">
        <v>1978</v>
      </c>
      <c r="I86" s="1" t="s">
        <v>167</v>
      </c>
      <c r="J86" s="1" t="s">
        <v>43</v>
      </c>
      <c r="K86" s="1" t="s">
        <v>246</v>
      </c>
      <c r="N86" s="1" t="s">
        <v>158</v>
      </c>
      <c r="O86" s="1"/>
    </row>
    <row r="87" spans="1:15" ht="14.1" customHeight="1" x14ac:dyDescent="0.2">
      <c r="A87" s="1">
        <v>86</v>
      </c>
      <c r="B87" s="1">
        <v>354</v>
      </c>
      <c r="C87" s="1" t="s">
        <v>30</v>
      </c>
      <c r="D87" s="1" t="s">
        <v>168</v>
      </c>
      <c r="E87" s="1" t="str">
        <f t="shared" si="1"/>
        <v>Nemanja Drobnjak</v>
      </c>
      <c r="F87" s="1" t="s">
        <v>180</v>
      </c>
      <c r="G87" s="1" t="s">
        <v>307</v>
      </c>
      <c r="H87" s="1">
        <v>1983</v>
      </c>
      <c r="J87" s="1" t="s">
        <v>169</v>
      </c>
      <c r="K87" s="1" t="s">
        <v>246</v>
      </c>
      <c r="N87" s="1" t="s">
        <v>158</v>
      </c>
      <c r="O87" s="1"/>
    </row>
    <row r="88" spans="1:15" ht="14.1" customHeight="1" x14ac:dyDescent="0.2">
      <c r="A88" s="1">
        <v>87</v>
      </c>
      <c r="B88" s="1">
        <v>374</v>
      </c>
      <c r="C88" s="1" t="s">
        <v>135</v>
      </c>
      <c r="D88" s="1" t="s">
        <v>240</v>
      </c>
      <c r="E88" s="1" t="str">
        <f t="shared" si="1"/>
        <v>Aleksandar Stojakovic</v>
      </c>
      <c r="F88" s="1" t="s">
        <v>180</v>
      </c>
      <c r="G88" s="1" t="s">
        <v>327</v>
      </c>
      <c r="H88" s="1">
        <v>1993</v>
      </c>
      <c r="J88" s="1" t="s">
        <v>165</v>
      </c>
      <c r="K88" s="1" t="s">
        <v>246</v>
      </c>
      <c r="N88" s="1" t="s">
        <v>158</v>
      </c>
      <c r="O88" s="1"/>
    </row>
    <row r="89" spans="1:15" ht="14.1" customHeight="1" x14ac:dyDescent="0.2">
      <c r="A89" s="1">
        <v>88</v>
      </c>
      <c r="B89" s="1">
        <v>377</v>
      </c>
      <c r="C89" s="1" t="s">
        <v>35</v>
      </c>
      <c r="D89" s="1" t="s">
        <v>170</v>
      </c>
      <c r="E89" s="1" t="str">
        <f t="shared" si="1"/>
        <v>Nenad Pataki</v>
      </c>
      <c r="F89" s="1" t="s">
        <v>180</v>
      </c>
      <c r="G89" s="1" t="s">
        <v>330</v>
      </c>
      <c r="H89" s="1">
        <v>1986</v>
      </c>
      <c r="I89" s="1" t="s">
        <v>192</v>
      </c>
      <c r="J89" s="1" t="s">
        <v>98</v>
      </c>
      <c r="K89" s="1" t="s">
        <v>246</v>
      </c>
      <c r="N89" s="1" t="s">
        <v>158</v>
      </c>
      <c r="O89" s="1"/>
    </row>
  </sheetData>
  <autoFilter ref="A1:N89" xr:uid="{00000000-0001-0000-0000-000000000000}">
    <sortState xmlns:xlrd2="http://schemas.microsoft.com/office/spreadsheetml/2017/richdata2" ref="A2:N89">
      <sortCondition ref="A1:A89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18BCD-AE62-44C2-AF01-F822D66DB460}">
  <dimension ref="A1:X61"/>
  <sheetViews>
    <sheetView workbookViewId="0">
      <selection activeCell="G46" sqref="G46"/>
    </sheetView>
  </sheetViews>
  <sheetFormatPr defaultColWidth="12.7109375" defaultRowHeight="12.75" x14ac:dyDescent="0.2"/>
  <cols>
    <col min="1" max="1" width="12.28515625" style="2" bestFit="1" customWidth="1"/>
    <col min="2" max="2" width="16.5703125" style="2" bestFit="1" customWidth="1"/>
    <col min="3" max="3" width="14.42578125" style="2" bestFit="1" customWidth="1"/>
    <col min="4" max="4" width="14.28515625" style="2" bestFit="1" customWidth="1"/>
    <col min="5" max="5" width="14.28515625" style="2" customWidth="1"/>
    <col min="6" max="6" width="11.5703125" style="2" bestFit="1" customWidth="1"/>
    <col min="7" max="7" width="9.140625" style="2" hidden="1" customWidth="1"/>
    <col min="8" max="8" width="9.42578125" style="2" hidden="1" customWidth="1"/>
    <col min="9" max="9" width="13.85546875" style="2" hidden="1" customWidth="1"/>
    <col min="10" max="10" width="9.85546875" style="2" hidden="1" customWidth="1"/>
    <col min="11" max="11" width="11.5703125" style="2" customWidth="1"/>
    <col min="12" max="12" width="5.85546875" style="2" customWidth="1"/>
    <col min="13" max="13" width="13.140625" style="2" bestFit="1" customWidth="1"/>
    <col min="14" max="14" width="10.7109375" style="2" bestFit="1" customWidth="1"/>
    <col min="15" max="15" width="12.7109375" style="2"/>
    <col min="16" max="16" width="6.85546875" style="2" bestFit="1" customWidth="1"/>
    <col min="17" max="20" width="12.7109375" style="2"/>
    <col min="21" max="21" width="6.28515625" style="2" bestFit="1" customWidth="1"/>
    <col min="22" max="22" width="15.7109375" style="2" bestFit="1" customWidth="1"/>
    <col min="23" max="23" width="13.42578125" style="2" bestFit="1" customWidth="1"/>
    <col min="24" max="16384" width="12.7109375" style="2"/>
  </cols>
  <sheetData>
    <row r="1" spans="1:24" ht="15.75" customHeight="1" x14ac:dyDescent="0.2">
      <c r="A1" s="1" t="s">
        <v>171</v>
      </c>
      <c r="B1" s="1" t="s">
        <v>172</v>
      </c>
      <c r="C1" s="1" t="s">
        <v>173</v>
      </c>
      <c r="D1" s="1" t="s">
        <v>174</v>
      </c>
      <c r="E1" s="1"/>
      <c r="F1" s="1" t="s">
        <v>175</v>
      </c>
      <c r="G1" s="1" t="s">
        <v>342</v>
      </c>
      <c r="H1" s="1" t="s">
        <v>176</v>
      </c>
      <c r="I1" s="1" t="s">
        <v>177</v>
      </c>
      <c r="J1" s="1" t="s">
        <v>178</v>
      </c>
      <c r="K1" s="1" t="s">
        <v>179</v>
      </c>
      <c r="L1" s="1" t="s">
        <v>0</v>
      </c>
      <c r="M1" s="1" t="s">
        <v>1</v>
      </c>
      <c r="N1" s="1" t="s">
        <v>2</v>
      </c>
      <c r="P1" s="2" t="s">
        <v>1103</v>
      </c>
      <c r="Q1" s="2" t="s">
        <v>1104</v>
      </c>
      <c r="S1" s="2" t="s">
        <v>1102</v>
      </c>
      <c r="U1" s="2" t="s">
        <v>1105</v>
      </c>
      <c r="V1" s="2" t="s">
        <v>1040</v>
      </c>
      <c r="X1" s="2" t="s">
        <v>1102</v>
      </c>
    </row>
    <row r="2" spans="1:24" ht="14.1" customHeight="1" x14ac:dyDescent="0.2">
      <c r="A2" s="1">
        <v>1</v>
      </c>
      <c r="B2" s="1">
        <v>547</v>
      </c>
      <c r="C2" s="1" t="s">
        <v>64</v>
      </c>
      <c r="D2" s="1" t="s">
        <v>346</v>
      </c>
      <c r="E2" s="1" t="str">
        <f>_xlfn.CONCAT(C2," ",D2)</f>
        <v>Dejan Zerajic</v>
      </c>
      <c r="F2" s="1" t="s">
        <v>180</v>
      </c>
      <c r="G2" s="1" t="s">
        <v>347</v>
      </c>
      <c r="H2" s="1">
        <v>1994</v>
      </c>
      <c r="I2" s="1" t="s">
        <v>348</v>
      </c>
      <c r="J2" s="1" t="s">
        <v>349</v>
      </c>
      <c r="K2" s="1" t="s">
        <v>254</v>
      </c>
      <c r="M2" s="4">
        <v>0.49594907407407407</v>
      </c>
      <c r="N2" s="1" t="s">
        <v>7</v>
      </c>
      <c r="P2" s="19">
        <v>1</v>
      </c>
      <c r="Q2" s="1" t="s">
        <v>1106</v>
      </c>
      <c r="R2" s="1" t="s">
        <v>254</v>
      </c>
      <c r="S2" s="3">
        <f>+Pomoćno!$B2*1.5</f>
        <v>150</v>
      </c>
      <c r="U2" s="19">
        <v>1</v>
      </c>
      <c r="V2" s="1" t="s">
        <v>1144</v>
      </c>
      <c r="W2" s="1" t="s">
        <v>378</v>
      </c>
      <c r="X2" s="3">
        <f>+Pomoćno!$B2*1.5</f>
        <v>150</v>
      </c>
    </row>
    <row r="3" spans="1:24" ht="14.1" customHeight="1" x14ac:dyDescent="0.2">
      <c r="A3" s="1">
        <v>2</v>
      </c>
      <c r="B3" s="1">
        <v>514</v>
      </c>
      <c r="C3" s="1" t="s">
        <v>350</v>
      </c>
      <c r="D3" s="1" t="s">
        <v>351</v>
      </c>
      <c r="E3" s="1" t="str">
        <f t="shared" ref="E3:E61" si="0">_xlfn.CONCAT(C3," ",D3)</f>
        <v>Patrik Hrotek</v>
      </c>
      <c r="F3" s="1" t="s">
        <v>180</v>
      </c>
      <c r="G3" s="1" t="s">
        <v>352</v>
      </c>
      <c r="H3" s="1">
        <v>1991</v>
      </c>
      <c r="I3" s="5" t="s">
        <v>353</v>
      </c>
      <c r="J3" s="1" t="s">
        <v>354</v>
      </c>
      <c r="K3" s="1" t="s">
        <v>355</v>
      </c>
      <c r="M3" s="4">
        <v>0.49767361111111114</v>
      </c>
      <c r="N3" s="1" t="s">
        <v>7</v>
      </c>
      <c r="P3" s="19">
        <v>2</v>
      </c>
      <c r="Q3" s="1" t="s">
        <v>1107</v>
      </c>
      <c r="R3" s="17" t="s">
        <v>355</v>
      </c>
      <c r="S3" s="20"/>
      <c r="U3" s="19">
        <v>2</v>
      </c>
      <c r="V3" s="1" t="s">
        <v>1145</v>
      </c>
      <c r="W3" s="17" t="s">
        <v>395</v>
      </c>
      <c r="X3" s="20"/>
    </row>
    <row r="4" spans="1:24" ht="14.1" customHeight="1" x14ac:dyDescent="0.2">
      <c r="A4" s="1">
        <v>3</v>
      </c>
      <c r="B4" s="1">
        <v>545</v>
      </c>
      <c r="C4" s="1" t="s">
        <v>19</v>
      </c>
      <c r="D4" s="1" t="s">
        <v>236</v>
      </c>
      <c r="E4" s="1" t="str">
        <f t="shared" si="0"/>
        <v>Ivan Veljkovic</v>
      </c>
      <c r="F4" s="1" t="s">
        <v>180</v>
      </c>
      <c r="G4" s="1" t="s">
        <v>356</v>
      </c>
      <c r="H4" s="1">
        <v>1978</v>
      </c>
      <c r="I4" s="1" t="s">
        <v>357</v>
      </c>
      <c r="J4" s="1" t="s">
        <v>358</v>
      </c>
      <c r="K4" s="1" t="s">
        <v>246</v>
      </c>
      <c r="M4" s="4">
        <v>0.53733796296296299</v>
      </c>
      <c r="N4" s="1" t="s">
        <v>7</v>
      </c>
      <c r="P4" s="19">
        <v>3</v>
      </c>
      <c r="Q4" s="1" t="s">
        <v>1108</v>
      </c>
      <c r="R4" s="1" t="s">
        <v>246</v>
      </c>
      <c r="S4" s="3">
        <f>+Pomoćno!$B3*1.5</f>
        <v>120</v>
      </c>
      <c r="U4" s="19">
        <v>3</v>
      </c>
      <c r="V4" s="1" t="s">
        <v>1146</v>
      </c>
      <c r="W4" s="1" t="s">
        <v>246</v>
      </c>
      <c r="X4" s="3">
        <f>+Pomoćno!$B3*1.5</f>
        <v>120</v>
      </c>
    </row>
    <row r="5" spans="1:24" ht="14.1" customHeight="1" x14ac:dyDescent="0.2">
      <c r="A5" s="1">
        <v>4</v>
      </c>
      <c r="B5" s="1">
        <v>548</v>
      </c>
      <c r="C5" s="1" t="s">
        <v>359</v>
      </c>
      <c r="D5" s="1" t="s">
        <v>125</v>
      </c>
      <c r="E5" s="1" t="str">
        <f t="shared" si="0"/>
        <v>Filip Nikolic</v>
      </c>
      <c r="F5" s="1" t="s">
        <v>180</v>
      </c>
      <c r="G5" s="1" t="s">
        <v>360</v>
      </c>
      <c r="H5" s="1">
        <v>1993</v>
      </c>
      <c r="I5" s="1" t="s">
        <v>361</v>
      </c>
      <c r="J5" s="1" t="s">
        <v>362</v>
      </c>
      <c r="K5" s="1" t="s">
        <v>246</v>
      </c>
      <c r="M5" s="4">
        <v>0.53971064814814818</v>
      </c>
      <c r="N5" s="1" t="s">
        <v>7</v>
      </c>
      <c r="P5" s="19">
        <v>4</v>
      </c>
      <c r="Q5" s="1" t="s">
        <v>1109</v>
      </c>
      <c r="R5" s="1" t="s">
        <v>246</v>
      </c>
      <c r="S5" s="3">
        <f>+Pomoćno!$B4*1.5</f>
        <v>105</v>
      </c>
      <c r="U5" s="19">
        <v>4</v>
      </c>
      <c r="V5" s="1" t="s">
        <v>1147</v>
      </c>
      <c r="W5" s="17" t="s">
        <v>466</v>
      </c>
      <c r="X5" s="20"/>
    </row>
    <row r="6" spans="1:24" ht="14.1" customHeight="1" x14ac:dyDescent="0.2">
      <c r="A6" s="1">
        <v>5</v>
      </c>
      <c r="B6" s="1">
        <v>504</v>
      </c>
      <c r="C6" s="1" t="s">
        <v>118</v>
      </c>
      <c r="D6" s="1" t="s">
        <v>363</v>
      </c>
      <c r="E6" s="1" t="str">
        <f t="shared" si="0"/>
        <v>Goran Radovanovic</v>
      </c>
      <c r="F6" s="1" t="s">
        <v>180</v>
      </c>
      <c r="G6" s="1" t="s">
        <v>364</v>
      </c>
      <c r="H6" s="1">
        <v>1976</v>
      </c>
      <c r="J6" s="1" t="s">
        <v>18</v>
      </c>
      <c r="K6" s="1" t="s">
        <v>246</v>
      </c>
      <c r="M6" s="4">
        <v>0.58408564814814812</v>
      </c>
      <c r="N6" s="1" t="s">
        <v>7</v>
      </c>
      <c r="P6" s="19">
        <v>5</v>
      </c>
      <c r="Q6" s="1" t="s">
        <v>1110</v>
      </c>
      <c r="R6" s="1" t="s">
        <v>246</v>
      </c>
      <c r="S6" s="3">
        <f>+Pomoćno!$B5*1.5</f>
        <v>90</v>
      </c>
      <c r="U6" s="19">
        <v>5</v>
      </c>
      <c r="V6" s="1" t="s">
        <v>1148</v>
      </c>
      <c r="W6" s="1" t="s">
        <v>246</v>
      </c>
      <c r="X6" s="3">
        <f>+Pomoćno!$B4*1.5</f>
        <v>105</v>
      </c>
    </row>
    <row r="7" spans="1:24" ht="14.1" customHeight="1" x14ac:dyDescent="0.2">
      <c r="A7" s="1">
        <v>6</v>
      </c>
      <c r="B7" s="1">
        <v>558</v>
      </c>
      <c r="C7" s="1" t="s">
        <v>365</v>
      </c>
      <c r="D7" s="1" t="s">
        <v>366</v>
      </c>
      <c r="E7" s="1" t="str">
        <f t="shared" si="0"/>
        <v>Milijan Dimitrijevic</v>
      </c>
      <c r="F7" s="1" t="s">
        <v>180</v>
      </c>
      <c r="G7" s="1" t="s">
        <v>367</v>
      </c>
      <c r="H7" s="1">
        <v>1983</v>
      </c>
      <c r="I7" s="1" t="s">
        <v>368</v>
      </c>
      <c r="J7" s="1" t="s">
        <v>221</v>
      </c>
      <c r="K7" s="1" t="s">
        <v>246</v>
      </c>
      <c r="M7" s="4">
        <v>0.59635416666666663</v>
      </c>
      <c r="N7" s="1" t="s">
        <v>7</v>
      </c>
      <c r="P7" s="19">
        <v>6</v>
      </c>
      <c r="Q7" s="1" t="s">
        <v>1111</v>
      </c>
      <c r="R7" s="1" t="s">
        <v>246</v>
      </c>
      <c r="S7" s="3">
        <f>+Pomoćno!$B6*1.5</f>
        <v>81</v>
      </c>
      <c r="U7" s="19">
        <v>6</v>
      </c>
      <c r="V7" s="1" t="s">
        <v>1149</v>
      </c>
      <c r="W7" s="1" t="s">
        <v>246</v>
      </c>
      <c r="X7" s="3">
        <f>+Pomoćno!$B5*1.5</f>
        <v>90</v>
      </c>
    </row>
    <row r="8" spans="1:24" ht="14.1" customHeight="1" x14ac:dyDescent="0.2">
      <c r="A8" s="1">
        <v>7</v>
      </c>
      <c r="B8" s="1">
        <v>501</v>
      </c>
      <c r="C8" s="1" t="s">
        <v>369</v>
      </c>
      <c r="D8" s="1" t="s">
        <v>370</v>
      </c>
      <c r="E8" s="1" t="str">
        <f t="shared" si="0"/>
        <v>Stefan Pavlovic</v>
      </c>
      <c r="F8" s="1" t="s">
        <v>180</v>
      </c>
      <c r="G8" s="1" t="s">
        <v>371</v>
      </c>
      <c r="H8" s="1">
        <v>1992</v>
      </c>
      <c r="J8" s="1" t="s">
        <v>372</v>
      </c>
      <c r="K8" s="1" t="s">
        <v>246</v>
      </c>
      <c r="M8" s="4">
        <v>0.60862268518518514</v>
      </c>
      <c r="N8" s="1" t="s">
        <v>7</v>
      </c>
      <c r="P8" s="19">
        <v>7</v>
      </c>
      <c r="Q8" s="1" t="s">
        <v>1112</v>
      </c>
      <c r="R8" s="1" t="s">
        <v>246</v>
      </c>
      <c r="S8" s="3">
        <f>+Pomoćno!$B7*1.5</f>
        <v>72</v>
      </c>
      <c r="X8" s="3"/>
    </row>
    <row r="9" spans="1:24" ht="14.1" customHeight="1" x14ac:dyDescent="0.2">
      <c r="A9" s="1">
        <v>8</v>
      </c>
      <c r="B9" s="1">
        <v>552</v>
      </c>
      <c r="C9" s="1" t="s">
        <v>373</v>
      </c>
      <c r="D9" s="1" t="s">
        <v>374</v>
      </c>
      <c r="E9" s="1" t="str">
        <f t="shared" si="0"/>
        <v>Milusa Boskovic</v>
      </c>
      <c r="F9" s="1" t="s">
        <v>181</v>
      </c>
      <c r="G9" s="1" t="s">
        <v>375</v>
      </c>
      <c r="H9" s="1">
        <v>1983</v>
      </c>
      <c r="I9" s="1" t="s">
        <v>376</v>
      </c>
      <c r="J9" s="1" t="s">
        <v>377</v>
      </c>
      <c r="K9" s="1" t="s">
        <v>378</v>
      </c>
      <c r="M9" s="4">
        <v>0.60862268518518514</v>
      </c>
      <c r="N9" s="1" t="s">
        <v>7</v>
      </c>
      <c r="P9" s="19">
        <v>8</v>
      </c>
      <c r="Q9" s="1" t="s">
        <v>1113</v>
      </c>
      <c r="R9" s="1" t="s">
        <v>246</v>
      </c>
      <c r="S9" s="3">
        <f>+Pomoćno!$B8*1.5</f>
        <v>63</v>
      </c>
      <c r="X9"/>
    </row>
    <row r="10" spans="1:24" ht="14.1" customHeight="1" x14ac:dyDescent="0.2">
      <c r="A10" s="1">
        <v>9</v>
      </c>
      <c r="B10" s="1">
        <v>518</v>
      </c>
      <c r="C10" s="1" t="s">
        <v>39</v>
      </c>
      <c r="D10" s="1" t="s">
        <v>379</v>
      </c>
      <c r="E10" s="1" t="str">
        <f t="shared" si="0"/>
        <v>Marko Gerasimovic</v>
      </c>
      <c r="F10" s="1" t="s">
        <v>180</v>
      </c>
      <c r="G10" s="1" t="s">
        <v>380</v>
      </c>
      <c r="H10" s="1">
        <v>1988</v>
      </c>
      <c r="I10" s="1" t="s">
        <v>113</v>
      </c>
      <c r="J10" s="1" t="s">
        <v>381</v>
      </c>
      <c r="K10" s="1" t="s">
        <v>246</v>
      </c>
      <c r="M10" s="4">
        <v>0.61192129629629632</v>
      </c>
      <c r="N10" s="1" t="s">
        <v>7</v>
      </c>
      <c r="P10" s="19">
        <v>9</v>
      </c>
      <c r="Q10" s="1" t="s">
        <v>1114</v>
      </c>
      <c r="R10" s="17" t="s">
        <v>355</v>
      </c>
      <c r="S10" s="20"/>
      <c r="X10"/>
    </row>
    <row r="11" spans="1:24" ht="14.1" customHeight="1" x14ac:dyDescent="0.2">
      <c r="A11" s="1">
        <v>10</v>
      </c>
      <c r="B11" s="1">
        <v>502</v>
      </c>
      <c r="C11" s="1" t="s">
        <v>19</v>
      </c>
      <c r="D11" s="1" t="s">
        <v>382</v>
      </c>
      <c r="E11" s="1" t="str">
        <f t="shared" si="0"/>
        <v>Ivan Prcina</v>
      </c>
      <c r="F11" s="1" t="s">
        <v>180</v>
      </c>
      <c r="G11" s="1" t="s">
        <v>383</v>
      </c>
      <c r="H11" s="1">
        <v>1986</v>
      </c>
      <c r="J11" s="1" t="s">
        <v>384</v>
      </c>
      <c r="K11" s="1" t="s">
        <v>355</v>
      </c>
      <c r="M11" s="4">
        <v>0.64642361111111113</v>
      </c>
      <c r="N11" s="1" t="s">
        <v>7</v>
      </c>
      <c r="P11" s="19">
        <v>10</v>
      </c>
      <c r="Q11" s="1" t="s">
        <v>1115</v>
      </c>
      <c r="R11" s="1" t="s">
        <v>246</v>
      </c>
      <c r="S11" s="3">
        <f>+Pomoćno!$B9*1.5</f>
        <v>54</v>
      </c>
      <c r="X11"/>
    </row>
    <row r="12" spans="1:24" ht="14.1" customHeight="1" x14ac:dyDescent="0.2">
      <c r="A12" s="1">
        <v>11</v>
      </c>
      <c r="B12" s="1">
        <v>555</v>
      </c>
      <c r="C12" s="1" t="s">
        <v>135</v>
      </c>
      <c r="D12" s="1" t="s">
        <v>385</v>
      </c>
      <c r="E12" s="1" t="str">
        <f t="shared" si="0"/>
        <v>Aleksandar Djurovic</v>
      </c>
      <c r="F12" s="1" t="s">
        <v>180</v>
      </c>
      <c r="G12" s="1" t="s">
        <v>386</v>
      </c>
      <c r="H12" s="1">
        <v>1980</v>
      </c>
      <c r="J12" s="1" t="s">
        <v>387</v>
      </c>
      <c r="K12" s="1" t="s">
        <v>246</v>
      </c>
      <c r="M12" s="4">
        <v>0.65063657407407405</v>
      </c>
      <c r="N12" s="1" t="s">
        <v>7</v>
      </c>
      <c r="P12" s="19">
        <v>11</v>
      </c>
      <c r="Q12" s="1" t="s">
        <v>1116</v>
      </c>
      <c r="R12" s="1" t="s">
        <v>246</v>
      </c>
      <c r="S12" s="3">
        <f>+Pomoćno!$B10*1.5</f>
        <v>45</v>
      </c>
      <c r="X12"/>
    </row>
    <row r="13" spans="1:24" ht="14.1" customHeight="1" x14ac:dyDescent="0.2">
      <c r="A13" s="1">
        <v>12</v>
      </c>
      <c r="B13" s="1">
        <v>537</v>
      </c>
      <c r="C13" s="1" t="s">
        <v>35</v>
      </c>
      <c r="D13" s="1" t="s">
        <v>225</v>
      </c>
      <c r="E13" s="1" t="str">
        <f t="shared" si="0"/>
        <v>Nenad Zivkovic</v>
      </c>
      <c r="F13" s="1" t="s">
        <v>180</v>
      </c>
      <c r="G13" s="1" t="s">
        <v>388</v>
      </c>
      <c r="H13" s="1">
        <v>1987</v>
      </c>
      <c r="J13" s="1" t="s">
        <v>389</v>
      </c>
      <c r="K13" s="1" t="s">
        <v>246</v>
      </c>
      <c r="M13" s="4">
        <v>0.66306712962962966</v>
      </c>
      <c r="N13" s="1" t="s">
        <v>7</v>
      </c>
      <c r="P13" s="19">
        <v>12</v>
      </c>
      <c r="Q13" s="1" t="s">
        <v>1117</v>
      </c>
      <c r="R13" s="1" t="s">
        <v>246</v>
      </c>
      <c r="S13" s="3">
        <f>+Pomoćno!$B11*1.5</f>
        <v>39</v>
      </c>
      <c r="X13"/>
    </row>
    <row r="14" spans="1:24" ht="14.1" customHeight="1" x14ac:dyDescent="0.2">
      <c r="A14" s="1">
        <v>13</v>
      </c>
      <c r="B14" s="1">
        <v>554</v>
      </c>
      <c r="C14" s="1" t="s">
        <v>390</v>
      </c>
      <c r="D14" s="1" t="s">
        <v>391</v>
      </c>
      <c r="E14" s="1" t="str">
        <f t="shared" si="0"/>
        <v>Petra Mücková</v>
      </c>
      <c r="F14" s="1" t="s">
        <v>181</v>
      </c>
      <c r="G14" s="1" t="s">
        <v>392</v>
      </c>
      <c r="H14" s="1">
        <v>1984</v>
      </c>
      <c r="I14" s="1" t="s">
        <v>393</v>
      </c>
      <c r="J14" s="1" t="s">
        <v>394</v>
      </c>
      <c r="K14" s="1" t="s">
        <v>395</v>
      </c>
      <c r="M14" s="4">
        <v>0.69357638888888884</v>
      </c>
      <c r="N14" s="1" t="s">
        <v>7</v>
      </c>
      <c r="P14" s="19">
        <v>13</v>
      </c>
      <c r="Q14" s="1" t="s">
        <v>1118</v>
      </c>
      <c r="R14" s="1" t="s">
        <v>246</v>
      </c>
      <c r="S14" s="3">
        <f>+Pomoćno!$B12*1.5</f>
        <v>33</v>
      </c>
      <c r="X14"/>
    </row>
    <row r="15" spans="1:24" ht="14.1" customHeight="1" x14ac:dyDescent="0.2">
      <c r="A15" s="1">
        <v>14</v>
      </c>
      <c r="B15" s="1">
        <v>542</v>
      </c>
      <c r="C15" s="1" t="s">
        <v>23</v>
      </c>
      <c r="D15" s="1" t="s">
        <v>396</v>
      </c>
      <c r="E15" s="1" t="str">
        <f t="shared" si="0"/>
        <v>Vladimir Antovic</v>
      </c>
      <c r="F15" s="1" t="s">
        <v>180</v>
      </c>
      <c r="G15" s="1" t="s">
        <v>397</v>
      </c>
      <c r="H15" s="1">
        <v>1973</v>
      </c>
      <c r="I15" s="1" t="s">
        <v>398</v>
      </c>
      <c r="J15" s="1" t="s">
        <v>43</v>
      </c>
      <c r="K15" s="1" t="s">
        <v>246</v>
      </c>
      <c r="M15" s="4">
        <v>0.69519675925925928</v>
      </c>
      <c r="N15" s="1" t="s">
        <v>7</v>
      </c>
      <c r="P15" s="19">
        <v>14</v>
      </c>
      <c r="Q15" s="1" t="s">
        <v>1119</v>
      </c>
      <c r="R15" s="1" t="s">
        <v>246</v>
      </c>
      <c r="S15" s="3">
        <f>+Pomoćno!$B13*1.5</f>
        <v>27</v>
      </c>
      <c r="V15" s="1"/>
      <c r="X15"/>
    </row>
    <row r="16" spans="1:24" ht="14.1" customHeight="1" x14ac:dyDescent="0.2">
      <c r="A16" s="1">
        <v>15</v>
      </c>
      <c r="B16" s="1">
        <v>515</v>
      </c>
      <c r="C16" s="1" t="s">
        <v>19</v>
      </c>
      <c r="D16" s="1" t="s">
        <v>399</v>
      </c>
      <c r="E16" s="1" t="str">
        <f t="shared" si="0"/>
        <v>Ivan Dizdarevic</v>
      </c>
      <c r="F16" s="1" t="s">
        <v>180</v>
      </c>
      <c r="G16" s="1" t="s">
        <v>400</v>
      </c>
      <c r="H16" s="1">
        <v>1984</v>
      </c>
      <c r="J16" s="1" t="s">
        <v>401</v>
      </c>
      <c r="K16" s="1" t="s">
        <v>246</v>
      </c>
      <c r="M16" s="4">
        <v>0.69898148148148154</v>
      </c>
      <c r="N16" s="1" t="s">
        <v>7</v>
      </c>
      <c r="P16" s="19">
        <v>15</v>
      </c>
      <c r="Q16" s="1" t="s">
        <v>1120</v>
      </c>
      <c r="R16" s="1" t="s">
        <v>246</v>
      </c>
      <c r="S16" s="3">
        <f>+Pomoćno!$B14*1.5</f>
        <v>24</v>
      </c>
      <c r="V16" s="1"/>
      <c r="X16"/>
    </row>
    <row r="17" spans="1:24" ht="14.1" customHeight="1" x14ac:dyDescent="0.2">
      <c r="A17" s="1">
        <v>16</v>
      </c>
      <c r="B17" s="1">
        <v>556</v>
      </c>
      <c r="C17" s="1" t="s">
        <v>35</v>
      </c>
      <c r="D17" s="1" t="s">
        <v>402</v>
      </c>
      <c r="E17" s="1" t="str">
        <f t="shared" si="0"/>
        <v>Nenad Mitrovic</v>
      </c>
      <c r="F17" s="1" t="s">
        <v>180</v>
      </c>
      <c r="G17" s="1" t="s">
        <v>403</v>
      </c>
      <c r="H17" s="1">
        <v>1975</v>
      </c>
      <c r="J17" s="1" t="s">
        <v>404</v>
      </c>
      <c r="K17" s="1" t="s">
        <v>246</v>
      </c>
      <c r="M17" s="4">
        <v>0.70219907407407411</v>
      </c>
      <c r="N17" s="1" t="s">
        <v>7</v>
      </c>
      <c r="P17" s="19">
        <v>16</v>
      </c>
      <c r="Q17" s="1" t="s">
        <v>1121</v>
      </c>
      <c r="R17" s="1" t="s">
        <v>246</v>
      </c>
      <c r="S17" s="3">
        <f>+Pomoćno!$B15*1.5</f>
        <v>21</v>
      </c>
      <c r="V17" s="1"/>
      <c r="X17"/>
    </row>
    <row r="18" spans="1:24" ht="14.1" customHeight="1" x14ac:dyDescent="0.2">
      <c r="A18" s="1">
        <v>17</v>
      </c>
      <c r="B18" s="1">
        <v>532</v>
      </c>
      <c r="C18" s="1" t="s">
        <v>23</v>
      </c>
      <c r="D18" s="1" t="s">
        <v>405</v>
      </c>
      <c r="E18" s="1" t="str">
        <f t="shared" si="0"/>
        <v>Vladimir Milojevic</v>
      </c>
      <c r="F18" s="1" t="s">
        <v>180</v>
      </c>
      <c r="G18" s="1" t="s">
        <v>406</v>
      </c>
      <c r="H18" s="1">
        <v>1979</v>
      </c>
      <c r="I18" s="1" t="s">
        <v>407</v>
      </c>
      <c r="J18" s="1" t="s">
        <v>404</v>
      </c>
      <c r="K18" s="1" t="s">
        <v>246</v>
      </c>
      <c r="M18" s="4">
        <v>0.70221064814814815</v>
      </c>
      <c r="N18" s="1" t="s">
        <v>7</v>
      </c>
      <c r="P18" s="19">
        <v>17</v>
      </c>
      <c r="Q18" s="1" t="s">
        <v>1122</v>
      </c>
      <c r="R18" s="1" t="s">
        <v>246</v>
      </c>
      <c r="S18" s="3">
        <f>+Pomoćno!$B16*1.5</f>
        <v>18</v>
      </c>
      <c r="X18"/>
    </row>
    <row r="19" spans="1:24" ht="14.1" customHeight="1" x14ac:dyDescent="0.2">
      <c r="A19" s="1">
        <v>18</v>
      </c>
      <c r="B19" s="1">
        <v>544</v>
      </c>
      <c r="C19" s="1" t="s">
        <v>408</v>
      </c>
      <c r="D19" s="1" t="s">
        <v>409</v>
      </c>
      <c r="E19" s="1" t="str">
        <f t="shared" si="0"/>
        <v>Zivko Tomic</v>
      </c>
      <c r="F19" s="1" t="s">
        <v>180</v>
      </c>
      <c r="G19" s="1" t="s">
        <v>410</v>
      </c>
      <c r="H19" s="1">
        <v>1983</v>
      </c>
      <c r="I19" s="1" t="s">
        <v>247</v>
      </c>
      <c r="J19" s="1" t="s">
        <v>18</v>
      </c>
      <c r="K19" s="1" t="s">
        <v>246</v>
      </c>
      <c r="M19" s="4">
        <v>0.71001157407407411</v>
      </c>
      <c r="N19" s="1" t="s">
        <v>7</v>
      </c>
      <c r="P19" s="19">
        <v>18</v>
      </c>
      <c r="Q19" s="1" t="s">
        <v>1123</v>
      </c>
      <c r="R19" s="17" t="s">
        <v>254</v>
      </c>
      <c r="S19" s="20"/>
      <c r="X19"/>
    </row>
    <row r="20" spans="1:24" ht="14.1" customHeight="1" x14ac:dyDescent="0.2">
      <c r="A20" s="1">
        <v>19</v>
      </c>
      <c r="B20" s="1">
        <v>535</v>
      </c>
      <c r="C20" s="1" t="s">
        <v>23</v>
      </c>
      <c r="D20" s="1" t="s">
        <v>27</v>
      </c>
      <c r="E20" s="1" t="str">
        <f t="shared" si="0"/>
        <v>Vladimir Grujic</v>
      </c>
      <c r="F20" s="1" t="s">
        <v>180</v>
      </c>
      <c r="G20" s="1" t="s">
        <v>411</v>
      </c>
      <c r="H20" s="1">
        <v>1987</v>
      </c>
      <c r="I20" s="1" t="s">
        <v>412</v>
      </c>
      <c r="J20" s="1" t="s">
        <v>18</v>
      </c>
      <c r="K20" s="1" t="s">
        <v>246</v>
      </c>
      <c r="M20" s="4">
        <v>0.71916666666666662</v>
      </c>
      <c r="N20" s="1" t="s">
        <v>7</v>
      </c>
      <c r="P20" s="19">
        <v>19</v>
      </c>
      <c r="Q20" s="1" t="s">
        <v>1124</v>
      </c>
      <c r="R20" s="1" t="s">
        <v>246</v>
      </c>
      <c r="S20" s="3">
        <f>+Pomoćno!$B17*1.5</f>
        <v>15</v>
      </c>
      <c r="X20"/>
    </row>
    <row r="21" spans="1:24" ht="14.1" customHeight="1" x14ac:dyDescent="0.2">
      <c r="A21" s="1">
        <v>20</v>
      </c>
      <c r="B21" s="1">
        <v>553</v>
      </c>
      <c r="C21" s="1" t="s">
        <v>194</v>
      </c>
      <c r="D21" s="1" t="s">
        <v>413</v>
      </c>
      <c r="E21" s="1" t="str">
        <f t="shared" si="0"/>
        <v>Srdjan Vukadinovic</v>
      </c>
      <c r="F21" s="1" t="s">
        <v>180</v>
      </c>
      <c r="G21" s="1" t="s">
        <v>414</v>
      </c>
      <c r="H21" s="1">
        <v>1982</v>
      </c>
      <c r="I21" s="1" t="s">
        <v>415</v>
      </c>
      <c r="J21" s="1" t="s">
        <v>416</v>
      </c>
      <c r="K21" s="1" t="s">
        <v>254</v>
      </c>
      <c r="M21" s="4">
        <v>0.72769675925925925</v>
      </c>
      <c r="N21" s="1" t="s">
        <v>7</v>
      </c>
      <c r="P21" s="19">
        <v>20</v>
      </c>
      <c r="Q21" s="1" t="s">
        <v>1125</v>
      </c>
      <c r="R21" s="1" t="s">
        <v>246</v>
      </c>
      <c r="S21" s="3">
        <f>+Pomoćno!$B18*1.5</f>
        <v>12</v>
      </c>
      <c r="X21"/>
    </row>
    <row r="22" spans="1:24" ht="14.1" customHeight="1" x14ac:dyDescent="0.2">
      <c r="A22" s="1">
        <v>21</v>
      </c>
      <c r="B22" s="1">
        <v>534</v>
      </c>
      <c r="C22" s="1" t="s">
        <v>417</v>
      </c>
      <c r="D22" s="1" t="s">
        <v>418</v>
      </c>
      <c r="E22" s="1" t="str">
        <f t="shared" si="0"/>
        <v>Boban Stojiljkovic</v>
      </c>
      <c r="F22" s="1" t="s">
        <v>180</v>
      </c>
      <c r="G22" s="1" t="s">
        <v>419</v>
      </c>
      <c r="H22" s="1">
        <v>1979</v>
      </c>
      <c r="J22" s="1" t="s">
        <v>420</v>
      </c>
      <c r="K22" s="1" t="s">
        <v>246</v>
      </c>
      <c r="M22" s="4">
        <v>0.74156250000000001</v>
      </c>
      <c r="N22" s="1" t="s">
        <v>7</v>
      </c>
      <c r="P22" s="20">
        <v>21</v>
      </c>
      <c r="Q22" s="1" t="s">
        <v>1126</v>
      </c>
      <c r="R22" s="1" t="s">
        <v>246</v>
      </c>
      <c r="S22" s="3">
        <f>+Pomoćno!$B19*1.5</f>
        <v>9</v>
      </c>
    </row>
    <row r="23" spans="1:24" ht="14.1" customHeight="1" x14ac:dyDescent="0.2">
      <c r="A23" s="1">
        <v>22</v>
      </c>
      <c r="B23" s="1">
        <v>557</v>
      </c>
      <c r="C23" s="1" t="s">
        <v>421</v>
      </c>
      <c r="D23" s="1" t="s">
        <v>422</v>
      </c>
      <c r="E23" s="1" t="str">
        <f t="shared" si="0"/>
        <v>Slobodan Atanasov</v>
      </c>
      <c r="F23" s="1" t="s">
        <v>180</v>
      </c>
      <c r="G23" s="1" t="s">
        <v>423</v>
      </c>
      <c r="H23" s="1">
        <v>1978</v>
      </c>
      <c r="I23" s="1" t="s">
        <v>189</v>
      </c>
      <c r="J23" s="1" t="s">
        <v>43</v>
      </c>
      <c r="K23" s="1" t="s">
        <v>246</v>
      </c>
      <c r="M23" s="4">
        <v>0.75211805555555555</v>
      </c>
      <c r="N23" s="1" t="s">
        <v>7</v>
      </c>
      <c r="P23" s="20">
        <v>22</v>
      </c>
      <c r="Q23" s="1" t="s">
        <v>1127</v>
      </c>
      <c r="R23" s="1" t="s">
        <v>246</v>
      </c>
      <c r="S23" s="3">
        <f>+Pomoćno!$B20*1.5</f>
        <v>6</v>
      </c>
    </row>
    <row r="24" spans="1:24" ht="14.1" customHeight="1" x14ac:dyDescent="0.2">
      <c r="A24" s="1">
        <v>23</v>
      </c>
      <c r="B24" s="1">
        <v>526</v>
      </c>
      <c r="C24" s="1" t="s">
        <v>52</v>
      </c>
      <c r="D24" s="1" t="s">
        <v>402</v>
      </c>
      <c r="E24" s="1" t="str">
        <f t="shared" si="0"/>
        <v>Mladen Mitrovic</v>
      </c>
      <c r="F24" s="1" t="s">
        <v>180</v>
      </c>
      <c r="G24" s="1" t="s">
        <v>424</v>
      </c>
      <c r="H24" s="1">
        <v>1980</v>
      </c>
      <c r="J24" s="1" t="s">
        <v>425</v>
      </c>
      <c r="K24" s="1" t="s">
        <v>246</v>
      </c>
      <c r="M24" s="4">
        <v>0.76108796296296299</v>
      </c>
      <c r="N24" s="1" t="s">
        <v>7</v>
      </c>
      <c r="P24" s="20">
        <v>23</v>
      </c>
      <c r="Q24" s="1" t="s">
        <v>1128</v>
      </c>
      <c r="R24" s="1" t="s">
        <v>246</v>
      </c>
      <c r="S24" s="3">
        <f>+Pomoćno!$B21*1.5</f>
        <v>3</v>
      </c>
    </row>
    <row r="25" spans="1:24" ht="14.1" customHeight="1" x14ac:dyDescent="0.2">
      <c r="A25" s="1">
        <v>24</v>
      </c>
      <c r="B25" s="1">
        <v>522</v>
      </c>
      <c r="C25" s="1" t="s">
        <v>135</v>
      </c>
      <c r="D25" s="1" t="s">
        <v>426</v>
      </c>
      <c r="E25" s="1" t="str">
        <f t="shared" si="0"/>
        <v>Aleksandar Kikanovic</v>
      </c>
      <c r="F25" s="1" t="s">
        <v>180</v>
      </c>
      <c r="G25" s="1" t="s">
        <v>427</v>
      </c>
      <c r="H25" s="1">
        <v>1984</v>
      </c>
      <c r="J25" s="1" t="s">
        <v>425</v>
      </c>
      <c r="K25" s="1" t="s">
        <v>246</v>
      </c>
      <c r="M25" s="4">
        <v>0.76109953703703703</v>
      </c>
      <c r="N25" s="1" t="s">
        <v>7</v>
      </c>
      <c r="P25" s="2">
        <v>24</v>
      </c>
      <c r="Q25" s="1" t="s">
        <v>1129</v>
      </c>
      <c r="R25" s="1" t="s">
        <v>378</v>
      </c>
    </row>
    <row r="26" spans="1:24" ht="14.1" customHeight="1" x14ac:dyDescent="0.2">
      <c r="A26" s="1">
        <v>25</v>
      </c>
      <c r="B26" s="1">
        <v>540</v>
      </c>
      <c r="C26" s="1" t="s">
        <v>135</v>
      </c>
      <c r="D26" s="1" t="s">
        <v>428</v>
      </c>
      <c r="E26" s="1" t="str">
        <f t="shared" si="0"/>
        <v>Aleksandar Mitic</v>
      </c>
      <c r="F26" s="1" t="s">
        <v>180</v>
      </c>
      <c r="G26" s="1" t="s">
        <v>429</v>
      </c>
      <c r="H26" s="1">
        <v>1967</v>
      </c>
      <c r="I26" s="1" t="s">
        <v>430</v>
      </c>
      <c r="J26" s="1" t="s">
        <v>431</v>
      </c>
      <c r="K26" s="1" t="s">
        <v>246</v>
      </c>
      <c r="M26" s="4">
        <v>0.76211805555555556</v>
      </c>
      <c r="N26" s="1" t="s">
        <v>7</v>
      </c>
      <c r="P26" s="2">
        <v>25</v>
      </c>
      <c r="Q26" s="1" t="s">
        <v>1130</v>
      </c>
      <c r="R26" s="1" t="s">
        <v>246</v>
      </c>
    </row>
    <row r="27" spans="1:24" ht="14.1" customHeight="1" x14ac:dyDescent="0.2">
      <c r="A27" s="1">
        <v>26</v>
      </c>
      <c r="B27" s="1">
        <v>536</v>
      </c>
      <c r="C27" s="1" t="s">
        <v>432</v>
      </c>
      <c r="D27" s="1" t="s">
        <v>433</v>
      </c>
      <c r="E27" s="1" t="str">
        <f t="shared" si="0"/>
        <v>Vidak Petric</v>
      </c>
      <c r="F27" s="1" t="s">
        <v>180</v>
      </c>
      <c r="G27" s="1" t="s">
        <v>434</v>
      </c>
      <c r="H27" s="1">
        <v>1990</v>
      </c>
      <c r="I27" s="1" t="s">
        <v>435</v>
      </c>
      <c r="J27" s="1" t="s">
        <v>436</v>
      </c>
      <c r="K27" s="1" t="s">
        <v>378</v>
      </c>
      <c r="M27" s="4">
        <v>0.76246527777777773</v>
      </c>
      <c r="N27" s="1" t="s">
        <v>7</v>
      </c>
      <c r="P27" s="2">
        <v>26</v>
      </c>
      <c r="Q27" s="1" t="s">
        <v>1131</v>
      </c>
      <c r="R27" s="1" t="s">
        <v>246</v>
      </c>
    </row>
    <row r="28" spans="1:24" ht="14.1" customHeight="1" x14ac:dyDescent="0.2">
      <c r="A28" s="1">
        <v>27</v>
      </c>
      <c r="B28" s="1">
        <v>560</v>
      </c>
      <c r="C28" s="1" t="s">
        <v>437</v>
      </c>
      <c r="D28" s="1" t="s">
        <v>438</v>
      </c>
      <c r="E28" s="1" t="str">
        <f t="shared" si="0"/>
        <v>Damjan Gataric</v>
      </c>
      <c r="F28" s="1" t="s">
        <v>180</v>
      </c>
      <c r="G28" s="1" t="s">
        <v>439</v>
      </c>
      <c r="H28" s="1">
        <v>1980</v>
      </c>
      <c r="I28" s="1" t="s">
        <v>189</v>
      </c>
      <c r="J28" s="1" t="s">
        <v>43</v>
      </c>
      <c r="K28" s="1" t="s">
        <v>246</v>
      </c>
      <c r="M28" s="4">
        <v>0.77089120370370368</v>
      </c>
      <c r="N28" s="1" t="s">
        <v>7</v>
      </c>
      <c r="P28" s="2">
        <v>27</v>
      </c>
      <c r="Q28" s="1" t="s">
        <v>1132</v>
      </c>
      <c r="R28" s="1" t="s">
        <v>246</v>
      </c>
    </row>
    <row r="29" spans="1:24" ht="14.1" customHeight="1" x14ac:dyDescent="0.2">
      <c r="A29" s="1">
        <v>28</v>
      </c>
      <c r="B29" s="1">
        <v>524</v>
      </c>
      <c r="C29" s="1" t="s">
        <v>124</v>
      </c>
      <c r="D29" s="1" t="s">
        <v>440</v>
      </c>
      <c r="E29" s="1" t="str">
        <f t="shared" si="0"/>
        <v>Milos Gopic</v>
      </c>
      <c r="F29" s="1" t="s">
        <v>180</v>
      </c>
      <c r="G29" s="1" t="s">
        <v>441</v>
      </c>
      <c r="H29" s="1">
        <v>1986</v>
      </c>
      <c r="I29" s="1" t="s">
        <v>412</v>
      </c>
      <c r="J29" s="1" t="s">
        <v>442</v>
      </c>
      <c r="K29" s="1" t="s">
        <v>246</v>
      </c>
      <c r="M29" s="4">
        <v>0.7838194444444444</v>
      </c>
      <c r="N29" s="1" t="s">
        <v>7</v>
      </c>
      <c r="P29" s="2">
        <v>28</v>
      </c>
      <c r="Q29" s="1" t="s">
        <v>1133</v>
      </c>
      <c r="R29" s="1" t="s">
        <v>246</v>
      </c>
    </row>
    <row r="30" spans="1:24" ht="14.1" customHeight="1" x14ac:dyDescent="0.2">
      <c r="A30" s="1">
        <v>29</v>
      </c>
      <c r="B30" s="1">
        <v>505</v>
      </c>
      <c r="C30" s="1" t="s">
        <v>103</v>
      </c>
      <c r="D30" s="1" t="s">
        <v>443</v>
      </c>
      <c r="E30" s="1" t="str">
        <f t="shared" si="0"/>
        <v>Nikola Teofilovic</v>
      </c>
      <c r="F30" s="1" t="s">
        <v>180</v>
      </c>
      <c r="G30" s="1" t="s">
        <v>444</v>
      </c>
      <c r="H30" s="1">
        <v>1989</v>
      </c>
      <c r="J30" s="1" t="s">
        <v>445</v>
      </c>
      <c r="K30" s="1" t="s">
        <v>246</v>
      </c>
      <c r="M30" s="4">
        <v>0.82642361111111107</v>
      </c>
      <c r="N30" s="1" t="s">
        <v>7</v>
      </c>
      <c r="P30" s="2">
        <v>29</v>
      </c>
      <c r="Q30" s="1" t="s">
        <v>1134</v>
      </c>
      <c r="R30" s="1" t="s">
        <v>246</v>
      </c>
    </row>
    <row r="31" spans="1:24" ht="14.1" customHeight="1" x14ac:dyDescent="0.2">
      <c r="A31" s="1">
        <v>30</v>
      </c>
      <c r="B31" s="1">
        <v>517</v>
      </c>
      <c r="C31" s="1" t="s">
        <v>64</v>
      </c>
      <c r="D31" s="1" t="s">
        <v>446</v>
      </c>
      <c r="E31" s="1" t="str">
        <f t="shared" si="0"/>
        <v>Dejan Bankovic</v>
      </c>
      <c r="F31" s="1" t="s">
        <v>180</v>
      </c>
      <c r="G31" s="1" t="s">
        <v>447</v>
      </c>
      <c r="H31" s="1">
        <v>1987</v>
      </c>
      <c r="I31" s="1" t="s">
        <v>448</v>
      </c>
      <c r="J31" s="1" t="s">
        <v>140</v>
      </c>
      <c r="K31" s="1" t="s">
        <v>246</v>
      </c>
      <c r="M31" s="4">
        <v>0.82643518518518522</v>
      </c>
      <c r="N31" s="1" t="s">
        <v>7</v>
      </c>
      <c r="P31" s="2">
        <v>30</v>
      </c>
      <c r="Q31" s="1" t="s">
        <v>1135</v>
      </c>
      <c r="R31" s="1" t="s">
        <v>246</v>
      </c>
    </row>
    <row r="32" spans="1:24" ht="14.1" customHeight="1" x14ac:dyDescent="0.2">
      <c r="A32" s="1">
        <v>31</v>
      </c>
      <c r="B32" s="1">
        <v>550</v>
      </c>
      <c r="C32" s="1" t="s">
        <v>103</v>
      </c>
      <c r="D32" s="1" t="s">
        <v>449</v>
      </c>
      <c r="E32" s="1" t="str">
        <f t="shared" si="0"/>
        <v>Nikola Zivanovic</v>
      </c>
      <c r="F32" s="1" t="s">
        <v>180</v>
      </c>
      <c r="G32" s="1" t="s">
        <v>450</v>
      </c>
      <c r="H32" s="1">
        <v>1980</v>
      </c>
      <c r="I32" s="1" t="s">
        <v>451</v>
      </c>
      <c r="J32" s="1" t="s">
        <v>452</v>
      </c>
      <c r="K32" s="1" t="s">
        <v>246</v>
      </c>
      <c r="M32" s="4">
        <v>0.82906250000000004</v>
      </c>
      <c r="N32" s="1" t="s">
        <v>7</v>
      </c>
      <c r="P32" s="2">
        <v>31</v>
      </c>
      <c r="Q32" s="1" t="s">
        <v>1136</v>
      </c>
      <c r="R32" s="1" t="s">
        <v>246</v>
      </c>
    </row>
    <row r="33" spans="1:18" ht="14.1" customHeight="1" x14ac:dyDescent="0.2">
      <c r="A33" s="1">
        <v>32</v>
      </c>
      <c r="B33" s="1">
        <v>561</v>
      </c>
      <c r="C33" s="1" t="s">
        <v>453</v>
      </c>
      <c r="D33" s="1" t="s">
        <v>454</v>
      </c>
      <c r="E33" s="1" t="str">
        <f t="shared" si="0"/>
        <v>Vojislav Brankovic</v>
      </c>
      <c r="F33" s="1" t="s">
        <v>180</v>
      </c>
      <c r="G33" s="1" t="s">
        <v>455</v>
      </c>
      <c r="H33" s="1">
        <v>1990</v>
      </c>
      <c r="J33" s="1" t="s">
        <v>18</v>
      </c>
      <c r="K33" s="1" t="s">
        <v>246</v>
      </c>
      <c r="M33" s="4">
        <v>0.87967592592592592</v>
      </c>
      <c r="N33" s="1" t="s">
        <v>7</v>
      </c>
      <c r="P33" s="2">
        <v>32</v>
      </c>
      <c r="Q33" s="1" t="s">
        <v>1137</v>
      </c>
      <c r="R33" s="1" t="s">
        <v>246</v>
      </c>
    </row>
    <row r="34" spans="1:18" ht="14.1" customHeight="1" x14ac:dyDescent="0.2">
      <c r="A34" s="1">
        <v>33</v>
      </c>
      <c r="B34" s="1">
        <v>549</v>
      </c>
      <c r="C34" s="1" t="s">
        <v>456</v>
      </c>
      <c r="D34" s="1" t="s">
        <v>457</v>
      </c>
      <c r="E34" s="1" t="str">
        <f t="shared" si="0"/>
        <v>Ivona Velimirovic</v>
      </c>
      <c r="F34" s="1" t="s">
        <v>181</v>
      </c>
      <c r="G34" s="1" t="s">
        <v>458</v>
      </c>
      <c r="H34" s="1">
        <v>1972</v>
      </c>
      <c r="I34" s="1" t="s">
        <v>190</v>
      </c>
      <c r="J34" s="1" t="s">
        <v>130</v>
      </c>
      <c r="K34" s="1" t="s">
        <v>246</v>
      </c>
      <c r="M34" s="4">
        <v>0.88049768518518523</v>
      </c>
      <c r="N34" s="1" t="s">
        <v>7</v>
      </c>
      <c r="P34" s="2">
        <v>33</v>
      </c>
      <c r="Q34" s="1" t="s">
        <v>1138</v>
      </c>
      <c r="R34" s="1" t="s">
        <v>254</v>
      </c>
    </row>
    <row r="35" spans="1:18" ht="14.1" customHeight="1" x14ac:dyDescent="0.2">
      <c r="A35" s="1">
        <v>34</v>
      </c>
      <c r="B35" s="1">
        <v>551</v>
      </c>
      <c r="C35" s="1" t="s">
        <v>459</v>
      </c>
      <c r="D35" s="1" t="s">
        <v>211</v>
      </c>
      <c r="E35" s="1" t="str">
        <f t="shared" si="0"/>
        <v>Milovan Jovanovic</v>
      </c>
      <c r="F35" s="1" t="s">
        <v>180</v>
      </c>
      <c r="G35" s="1" t="s">
        <v>460</v>
      </c>
      <c r="H35" s="1">
        <v>1984</v>
      </c>
      <c r="J35" s="1" t="s">
        <v>461</v>
      </c>
      <c r="K35" s="1" t="s">
        <v>246</v>
      </c>
      <c r="M35" s="4">
        <v>0.88509259259259254</v>
      </c>
      <c r="N35" s="1" t="s">
        <v>7</v>
      </c>
      <c r="P35" s="2">
        <v>34</v>
      </c>
      <c r="Q35" s="1" t="s">
        <v>1139</v>
      </c>
      <c r="R35" s="1" t="s">
        <v>246</v>
      </c>
    </row>
    <row r="36" spans="1:18" ht="14.1" customHeight="1" x14ac:dyDescent="0.2">
      <c r="A36" s="1">
        <v>35</v>
      </c>
      <c r="B36" s="1">
        <v>559</v>
      </c>
      <c r="C36" s="1" t="s">
        <v>462</v>
      </c>
      <c r="D36" s="1" t="s">
        <v>463</v>
      </c>
      <c r="E36" s="1" t="str">
        <f t="shared" si="0"/>
        <v>Zsuzsanna Jávor</v>
      </c>
      <c r="F36" s="1" t="s">
        <v>181</v>
      </c>
      <c r="G36" s="1" t="s">
        <v>464</v>
      </c>
      <c r="H36" s="1">
        <v>1971</v>
      </c>
      <c r="J36" s="1" t="s">
        <v>465</v>
      </c>
      <c r="K36" s="1" t="s">
        <v>466</v>
      </c>
      <c r="M36" s="4">
        <v>0.90709490740740739</v>
      </c>
      <c r="N36" s="1" t="s">
        <v>7</v>
      </c>
      <c r="P36" s="2">
        <v>35</v>
      </c>
      <c r="Q36" s="1" t="s">
        <v>1140</v>
      </c>
      <c r="R36" s="1" t="s">
        <v>246</v>
      </c>
    </row>
    <row r="37" spans="1:18" ht="14.1" customHeight="1" x14ac:dyDescent="0.2">
      <c r="A37" s="1">
        <v>36</v>
      </c>
      <c r="B37" s="1">
        <v>508</v>
      </c>
      <c r="C37" s="1" t="s">
        <v>467</v>
      </c>
      <c r="D37" s="1" t="s">
        <v>468</v>
      </c>
      <c r="E37" s="1" t="str">
        <f t="shared" si="0"/>
        <v>Damir Ljubojevic</v>
      </c>
      <c r="F37" s="1" t="s">
        <v>180</v>
      </c>
      <c r="G37" s="1" t="s">
        <v>469</v>
      </c>
      <c r="H37" s="1">
        <v>1978</v>
      </c>
      <c r="I37" s="1" t="s">
        <v>470</v>
      </c>
      <c r="J37" s="1" t="s">
        <v>471</v>
      </c>
      <c r="K37" s="1" t="s">
        <v>246</v>
      </c>
      <c r="M37" s="4">
        <v>0.91666666666666663</v>
      </c>
      <c r="N37" s="1" t="s">
        <v>7</v>
      </c>
      <c r="P37" s="2">
        <v>36</v>
      </c>
      <c r="Q37" s="1" t="s">
        <v>1141</v>
      </c>
      <c r="R37" s="1" t="s">
        <v>246</v>
      </c>
    </row>
    <row r="38" spans="1:18" ht="14.1" customHeight="1" x14ac:dyDescent="0.2">
      <c r="A38" s="1">
        <v>37</v>
      </c>
      <c r="B38" s="1">
        <v>543</v>
      </c>
      <c r="C38" s="1" t="s">
        <v>472</v>
      </c>
      <c r="D38" s="1" t="s">
        <v>473</v>
      </c>
      <c r="E38" s="1" t="str">
        <f t="shared" si="0"/>
        <v>Zeljko Simakovic</v>
      </c>
      <c r="F38" s="1" t="s">
        <v>180</v>
      </c>
      <c r="G38" s="1" t="s">
        <v>474</v>
      </c>
      <c r="H38" s="1">
        <v>1968</v>
      </c>
      <c r="J38" s="1" t="s">
        <v>475</v>
      </c>
      <c r="K38" s="1" t="s">
        <v>254</v>
      </c>
      <c r="M38" s="4">
        <v>0.92929398148148146</v>
      </c>
      <c r="N38" s="1" t="s">
        <v>7</v>
      </c>
      <c r="P38" s="2">
        <v>37</v>
      </c>
      <c r="Q38" s="1" t="s">
        <v>1142</v>
      </c>
      <c r="R38" s="1" t="s">
        <v>246</v>
      </c>
    </row>
    <row r="39" spans="1:18" ht="14.1" customHeight="1" x14ac:dyDescent="0.2">
      <c r="A39" s="1">
        <v>38</v>
      </c>
      <c r="B39" s="1">
        <v>509</v>
      </c>
      <c r="C39" s="1" t="s">
        <v>47</v>
      </c>
      <c r="D39" s="1" t="s">
        <v>418</v>
      </c>
      <c r="E39" s="1" t="str">
        <f t="shared" si="0"/>
        <v>Jelena Stojiljkovic</v>
      </c>
      <c r="F39" s="1" t="s">
        <v>181</v>
      </c>
      <c r="G39" s="1" t="s">
        <v>476</v>
      </c>
      <c r="H39" s="1">
        <v>1998</v>
      </c>
      <c r="J39" s="1" t="s">
        <v>18</v>
      </c>
      <c r="K39" s="1" t="s">
        <v>246</v>
      </c>
      <c r="M39" s="4">
        <v>0.93140046296296297</v>
      </c>
      <c r="N39" s="1" t="s">
        <v>7</v>
      </c>
      <c r="P39" s="2">
        <v>38</v>
      </c>
      <c r="Q39" s="1" t="s">
        <v>1143</v>
      </c>
      <c r="R39" s="1" t="s">
        <v>246</v>
      </c>
    </row>
    <row r="40" spans="1:18" ht="14.1" customHeight="1" x14ac:dyDescent="0.2">
      <c r="A40" s="1">
        <v>39</v>
      </c>
      <c r="B40" s="1">
        <v>516</v>
      </c>
      <c r="C40" s="1" t="s">
        <v>477</v>
      </c>
      <c r="D40" s="1" t="s">
        <v>478</v>
      </c>
      <c r="E40" s="1" t="str">
        <f t="shared" si="0"/>
        <v>Kristina Droca</v>
      </c>
      <c r="F40" s="1" t="s">
        <v>181</v>
      </c>
      <c r="G40" s="1" t="s">
        <v>479</v>
      </c>
      <c r="H40" s="1">
        <v>1994</v>
      </c>
      <c r="I40" s="1" t="s">
        <v>480</v>
      </c>
      <c r="J40" s="1" t="s">
        <v>481</v>
      </c>
      <c r="K40" s="1" t="s">
        <v>246</v>
      </c>
      <c r="M40" s="4">
        <v>0.93296296296296299</v>
      </c>
      <c r="N40" s="1" t="s">
        <v>7</v>
      </c>
    </row>
    <row r="41" spans="1:18" ht="14.1" customHeight="1" x14ac:dyDescent="0.2">
      <c r="A41" s="1">
        <v>40</v>
      </c>
      <c r="B41" s="1">
        <v>527</v>
      </c>
      <c r="C41" s="1" t="s">
        <v>114</v>
      </c>
      <c r="D41" s="1" t="s">
        <v>363</v>
      </c>
      <c r="E41" s="1" t="str">
        <f t="shared" si="0"/>
        <v>Bojan Radovanovic</v>
      </c>
      <c r="F41" s="1" t="s">
        <v>180</v>
      </c>
      <c r="G41" s="1" t="s">
        <v>482</v>
      </c>
      <c r="H41" s="1">
        <v>1985</v>
      </c>
      <c r="I41" s="1" t="s">
        <v>480</v>
      </c>
      <c r="J41" s="1" t="s">
        <v>483</v>
      </c>
      <c r="K41" s="1" t="s">
        <v>246</v>
      </c>
      <c r="M41" s="4">
        <v>0.93296296296296299</v>
      </c>
      <c r="N41" s="1" t="s">
        <v>7</v>
      </c>
    </row>
    <row r="42" spans="1:18" ht="14.1" customHeight="1" x14ac:dyDescent="0.2">
      <c r="A42" s="1">
        <v>41</v>
      </c>
      <c r="B42" s="1">
        <v>538</v>
      </c>
      <c r="C42" s="1" t="s">
        <v>484</v>
      </c>
      <c r="D42" s="1" t="s">
        <v>485</v>
      </c>
      <c r="E42" s="1" t="str">
        <f t="shared" si="0"/>
        <v>Nebojsa Rosic</v>
      </c>
      <c r="F42" s="1" t="s">
        <v>180</v>
      </c>
      <c r="G42" s="1" t="s">
        <v>486</v>
      </c>
      <c r="H42" s="1">
        <v>1984</v>
      </c>
      <c r="J42" s="1" t="s">
        <v>487</v>
      </c>
      <c r="K42" s="1" t="s">
        <v>246</v>
      </c>
      <c r="M42" s="4">
        <v>0.9375</v>
      </c>
      <c r="N42" s="1" t="s">
        <v>7</v>
      </c>
    </row>
    <row r="43" spans="1:18" ht="14.1" customHeight="1" x14ac:dyDescent="0.2">
      <c r="A43" s="1">
        <v>42</v>
      </c>
      <c r="B43" s="1">
        <v>521</v>
      </c>
      <c r="C43" s="1" t="s">
        <v>488</v>
      </c>
      <c r="D43" s="1" t="s">
        <v>489</v>
      </c>
      <c r="E43" s="1" t="str">
        <f t="shared" si="0"/>
        <v>Igor Pralica</v>
      </c>
      <c r="F43" s="1" t="s">
        <v>180</v>
      </c>
      <c r="G43" s="1" t="s">
        <v>490</v>
      </c>
      <c r="H43" s="1">
        <v>1979</v>
      </c>
      <c r="I43" s="1" t="s">
        <v>248</v>
      </c>
      <c r="J43" s="1" t="s">
        <v>48</v>
      </c>
      <c r="K43" s="1" t="s">
        <v>246</v>
      </c>
      <c r="M43" s="4">
        <v>0.96657407407407403</v>
      </c>
      <c r="N43" s="1" t="s">
        <v>7</v>
      </c>
    </row>
    <row r="44" spans="1:18" ht="14.1" customHeight="1" x14ac:dyDescent="0.2">
      <c r="A44" s="1">
        <v>43</v>
      </c>
      <c r="B44" s="1">
        <v>512</v>
      </c>
      <c r="C44" s="1" t="s">
        <v>107</v>
      </c>
      <c r="D44" s="1" t="s">
        <v>491</v>
      </c>
      <c r="E44" s="1" t="str">
        <f t="shared" si="0"/>
        <v>Dragan Krsmanovic</v>
      </c>
      <c r="F44" s="1" t="s">
        <v>180</v>
      </c>
      <c r="G44" s="1" t="s">
        <v>492</v>
      </c>
      <c r="H44" s="1">
        <v>1966</v>
      </c>
      <c r="I44" s="1" t="s">
        <v>248</v>
      </c>
      <c r="J44" s="1" t="s">
        <v>493</v>
      </c>
      <c r="K44" s="1" t="s">
        <v>246</v>
      </c>
      <c r="M44" s="4">
        <v>0.97802083333333334</v>
      </c>
      <c r="N44" s="1" t="s">
        <v>7</v>
      </c>
    </row>
    <row r="45" spans="1:18" ht="14.1" customHeight="1" x14ac:dyDescent="0.2">
      <c r="A45" s="1">
        <v>44</v>
      </c>
      <c r="B45" s="1">
        <v>529</v>
      </c>
      <c r="C45" s="1" t="s">
        <v>114</v>
      </c>
      <c r="D45" s="1" t="s">
        <v>494</v>
      </c>
      <c r="E45" s="1" t="str">
        <f t="shared" si="0"/>
        <v>Bojan Rendulic</v>
      </c>
      <c r="F45" s="1" t="s">
        <v>180</v>
      </c>
      <c r="G45" s="1" t="s">
        <v>495</v>
      </c>
      <c r="H45" s="1">
        <v>1980</v>
      </c>
      <c r="J45" s="1" t="s">
        <v>18</v>
      </c>
      <c r="K45" s="1" t="s">
        <v>246</v>
      </c>
      <c r="M45" s="4">
        <v>0.99288194444444444</v>
      </c>
      <c r="N45" s="1" t="s">
        <v>7</v>
      </c>
    </row>
    <row r="46" spans="1:18" ht="14.1" customHeight="1" x14ac:dyDescent="0.2">
      <c r="A46" s="1">
        <v>45</v>
      </c>
      <c r="B46" s="1">
        <v>506</v>
      </c>
      <c r="C46" s="1" t="s">
        <v>58</v>
      </c>
      <c r="D46" s="1" t="s">
        <v>496</v>
      </c>
      <c r="E46" s="1" t="str">
        <f t="shared" si="0"/>
        <v>Milan Mickovic</v>
      </c>
      <c r="F46" s="1" t="s">
        <v>180</v>
      </c>
      <c r="G46" s="1" t="s">
        <v>497</v>
      </c>
      <c r="H46" s="1">
        <v>1993</v>
      </c>
      <c r="I46" s="1" t="s">
        <v>498</v>
      </c>
      <c r="J46" s="1" t="s">
        <v>499</v>
      </c>
      <c r="K46" s="1" t="s">
        <v>246</v>
      </c>
      <c r="N46" s="1" t="s">
        <v>127</v>
      </c>
    </row>
    <row r="47" spans="1:18" ht="14.1" customHeight="1" x14ac:dyDescent="0.2">
      <c r="A47" s="1">
        <v>46</v>
      </c>
      <c r="B47" s="1">
        <v>510</v>
      </c>
      <c r="C47" s="1" t="s">
        <v>23</v>
      </c>
      <c r="D47" s="1" t="s">
        <v>500</v>
      </c>
      <c r="E47" s="1" t="str">
        <f t="shared" si="0"/>
        <v>Vladimir Marjanovic</v>
      </c>
      <c r="F47" s="1" t="s">
        <v>180</v>
      </c>
      <c r="G47" s="1" t="s">
        <v>501</v>
      </c>
      <c r="H47" s="1">
        <v>1986</v>
      </c>
      <c r="I47" s="1" t="s">
        <v>502</v>
      </c>
      <c r="J47" s="1" t="s">
        <v>130</v>
      </c>
      <c r="K47" s="1" t="s">
        <v>246</v>
      </c>
      <c r="N47" s="1" t="s">
        <v>127</v>
      </c>
    </row>
    <row r="48" spans="1:18" ht="14.1" customHeight="1" x14ac:dyDescent="0.2">
      <c r="A48" s="1">
        <v>47</v>
      </c>
      <c r="B48" s="1">
        <v>511</v>
      </c>
      <c r="C48" s="1" t="s">
        <v>472</v>
      </c>
      <c r="D48" s="1" t="s">
        <v>370</v>
      </c>
      <c r="E48" s="1" t="str">
        <f t="shared" si="0"/>
        <v>Zeljko Pavlovic</v>
      </c>
      <c r="F48" s="1" t="s">
        <v>180</v>
      </c>
      <c r="G48" s="1" t="s">
        <v>503</v>
      </c>
      <c r="H48" s="1">
        <v>1987</v>
      </c>
      <c r="I48" s="1" t="s">
        <v>504</v>
      </c>
      <c r="J48" s="1" t="s">
        <v>43</v>
      </c>
      <c r="K48" s="1" t="s">
        <v>246</v>
      </c>
      <c r="N48" s="1" t="s">
        <v>127</v>
      </c>
    </row>
    <row r="49" spans="1:14" ht="14.1" customHeight="1" x14ac:dyDescent="0.2">
      <c r="A49" s="1">
        <v>48</v>
      </c>
      <c r="B49" s="1">
        <v>513</v>
      </c>
      <c r="C49" s="1" t="s">
        <v>505</v>
      </c>
      <c r="D49" s="1" t="s">
        <v>506</v>
      </c>
      <c r="E49" s="1" t="str">
        <f t="shared" si="0"/>
        <v>Veljko Bajic</v>
      </c>
      <c r="F49" s="1" t="s">
        <v>180</v>
      </c>
      <c r="G49" s="1" t="s">
        <v>507</v>
      </c>
      <c r="H49" s="1">
        <v>1986</v>
      </c>
      <c r="J49" s="1" t="s">
        <v>445</v>
      </c>
      <c r="K49" s="1" t="s">
        <v>246</v>
      </c>
      <c r="N49" s="1" t="s">
        <v>127</v>
      </c>
    </row>
    <row r="50" spans="1:14" ht="14.1" customHeight="1" x14ac:dyDescent="0.2">
      <c r="A50" s="1">
        <v>49</v>
      </c>
      <c r="B50" s="1">
        <v>519</v>
      </c>
      <c r="C50" s="1" t="s">
        <v>32</v>
      </c>
      <c r="D50" s="1" t="s">
        <v>508</v>
      </c>
      <c r="E50" s="1" t="str">
        <f t="shared" si="0"/>
        <v>Miodrag Beslin</v>
      </c>
      <c r="F50" s="1" t="s">
        <v>180</v>
      </c>
      <c r="G50" s="1" t="s">
        <v>509</v>
      </c>
      <c r="H50" s="1">
        <v>1981</v>
      </c>
      <c r="I50" s="1" t="s">
        <v>157</v>
      </c>
      <c r="J50" s="1" t="s">
        <v>33</v>
      </c>
      <c r="K50" s="1" t="s">
        <v>246</v>
      </c>
      <c r="N50" s="1" t="s">
        <v>127</v>
      </c>
    </row>
    <row r="51" spans="1:14" ht="14.1" customHeight="1" x14ac:dyDescent="0.2">
      <c r="A51" s="1">
        <v>50</v>
      </c>
      <c r="B51" s="1">
        <v>520</v>
      </c>
      <c r="C51" s="1" t="s">
        <v>30</v>
      </c>
      <c r="D51" s="1" t="s">
        <v>510</v>
      </c>
      <c r="E51" s="1" t="str">
        <f t="shared" si="0"/>
        <v>Nemanja Cizmic</v>
      </c>
      <c r="F51" s="1" t="s">
        <v>180</v>
      </c>
      <c r="G51" s="1" t="s">
        <v>511</v>
      </c>
      <c r="H51" s="1">
        <v>1985</v>
      </c>
      <c r="I51" s="1" t="s">
        <v>157</v>
      </c>
      <c r="J51" s="1" t="s">
        <v>18</v>
      </c>
      <c r="K51" s="1" t="s">
        <v>246</v>
      </c>
      <c r="N51" s="1" t="s">
        <v>127</v>
      </c>
    </row>
    <row r="52" spans="1:14" ht="14.1" customHeight="1" x14ac:dyDescent="0.2">
      <c r="A52" s="1">
        <v>51</v>
      </c>
      <c r="B52" s="1">
        <v>523</v>
      </c>
      <c r="C52" s="1" t="s">
        <v>112</v>
      </c>
      <c r="D52" s="1" t="s">
        <v>512</v>
      </c>
      <c r="E52" s="1" t="str">
        <f t="shared" si="0"/>
        <v>Milica Tubin</v>
      </c>
      <c r="F52" s="1" t="s">
        <v>181</v>
      </c>
      <c r="G52" s="1" t="s">
        <v>513</v>
      </c>
      <c r="H52" s="1">
        <v>1983</v>
      </c>
      <c r="I52" s="1" t="s">
        <v>157</v>
      </c>
      <c r="J52" s="1" t="s">
        <v>18</v>
      </c>
      <c r="K52" s="1" t="s">
        <v>246</v>
      </c>
      <c r="N52" s="1" t="s">
        <v>127</v>
      </c>
    </row>
    <row r="53" spans="1:14" ht="14.1" customHeight="1" x14ac:dyDescent="0.2">
      <c r="A53" s="1">
        <v>52</v>
      </c>
      <c r="B53" s="1">
        <v>528</v>
      </c>
      <c r="C53" s="1" t="s">
        <v>514</v>
      </c>
      <c r="D53" s="1" t="s">
        <v>515</v>
      </c>
      <c r="E53" s="1" t="str">
        <f t="shared" si="0"/>
        <v>Jovica Spajic</v>
      </c>
      <c r="F53" s="1" t="s">
        <v>180</v>
      </c>
      <c r="G53" s="1" t="s">
        <v>516</v>
      </c>
      <c r="H53" s="1">
        <v>1987</v>
      </c>
      <c r="J53" s="1" t="s">
        <v>16</v>
      </c>
      <c r="K53" s="1" t="s">
        <v>246</v>
      </c>
      <c r="N53" s="1" t="s">
        <v>127</v>
      </c>
    </row>
    <row r="54" spans="1:14" ht="14.1" customHeight="1" x14ac:dyDescent="0.2">
      <c r="A54" s="1">
        <v>53</v>
      </c>
      <c r="B54" s="1">
        <v>530</v>
      </c>
      <c r="C54" s="1" t="s">
        <v>369</v>
      </c>
      <c r="D54" s="1" t="s">
        <v>517</v>
      </c>
      <c r="E54" s="1" t="str">
        <f t="shared" si="0"/>
        <v>Stefan Kamenovic</v>
      </c>
      <c r="F54" s="1" t="s">
        <v>180</v>
      </c>
      <c r="G54" s="1" t="s">
        <v>518</v>
      </c>
      <c r="H54" s="1">
        <v>1999</v>
      </c>
      <c r="J54" s="1" t="s">
        <v>519</v>
      </c>
      <c r="K54" s="1" t="s">
        <v>246</v>
      </c>
      <c r="N54" s="1" t="s">
        <v>127</v>
      </c>
    </row>
    <row r="55" spans="1:14" ht="14.1" customHeight="1" x14ac:dyDescent="0.2">
      <c r="A55" s="1">
        <v>54</v>
      </c>
      <c r="B55" s="1">
        <v>531</v>
      </c>
      <c r="C55" s="1" t="s">
        <v>39</v>
      </c>
      <c r="D55" s="1" t="s">
        <v>211</v>
      </c>
      <c r="E55" s="1" t="str">
        <f t="shared" si="0"/>
        <v>Marko Jovanovic</v>
      </c>
      <c r="F55" s="1" t="s">
        <v>180</v>
      </c>
      <c r="G55" s="1" t="s">
        <v>520</v>
      </c>
      <c r="H55" s="1">
        <v>1989</v>
      </c>
      <c r="I55" s="1" t="s">
        <v>521</v>
      </c>
      <c r="J55" s="1" t="s">
        <v>18</v>
      </c>
      <c r="K55" s="1" t="s">
        <v>246</v>
      </c>
      <c r="N55" s="1" t="s">
        <v>127</v>
      </c>
    </row>
    <row r="56" spans="1:14" ht="14.1" customHeight="1" x14ac:dyDescent="0.2">
      <c r="A56" s="1">
        <v>55</v>
      </c>
      <c r="B56" s="1">
        <v>533</v>
      </c>
      <c r="C56" s="1" t="s">
        <v>114</v>
      </c>
      <c r="D56" s="1" t="s">
        <v>232</v>
      </c>
      <c r="E56" s="1" t="str">
        <f t="shared" si="0"/>
        <v>Bojan Novakovic</v>
      </c>
      <c r="F56" s="1" t="s">
        <v>180</v>
      </c>
      <c r="G56" s="1" t="s">
        <v>522</v>
      </c>
      <c r="H56" s="1">
        <v>1982</v>
      </c>
      <c r="I56" s="1" t="s">
        <v>157</v>
      </c>
      <c r="J56" s="1" t="s">
        <v>18</v>
      </c>
      <c r="K56" s="1" t="s">
        <v>246</v>
      </c>
      <c r="N56" s="1" t="s">
        <v>127</v>
      </c>
    </row>
    <row r="57" spans="1:14" ht="14.1" customHeight="1" x14ac:dyDescent="0.2">
      <c r="A57" s="1">
        <v>56</v>
      </c>
      <c r="B57" s="1">
        <v>539</v>
      </c>
      <c r="C57" s="1" t="s">
        <v>89</v>
      </c>
      <c r="D57" s="1" t="s">
        <v>523</v>
      </c>
      <c r="E57" s="1" t="str">
        <f t="shared" si="0"/>
        <v>Dusan Novakov</v>
      </c>
      <c r="F57" s="1" t="s">
        <v>180</v>
      </c>
      <c r="G57" s="1" t="s">
        <v>524</v>
      </c>
      <c r="H57" s="1">
        <v>1998</v>
      </c>
      <c r="J57" s="1" t="s">
        <v>48</v>
      </c>
      <c r="K57" s="1" t="s">
        <v>246</v>
      </c>
      <c r="N57" s="1" t="s">
        <v>127</v>
      </c>
    </row>
    <row r="58" spans="1:14" ht="14.1" customHeight="1" x14ac:dyDescent="0.2">
      <c r="A58" s="1">
        <v>57</v>
      </c>
      <c r="B58" s="1">
        <v>541</v>
      </c>
      <c r="C58" s="1" t="s">
        <v>44</v>
      </c>
      <c r="D58" s="1" t="s">
        <v>370</v>
      </c>
      <c r="E58" s="1" t="str">
        <f t="shared" si="0"/>
        <v>Marija Pavlovic</v>
      </c>
      <c r="F58" s="1" t="s">
        <v>181</v>
      </c>
      <c r="G58" s="1" t="s">
        <v>525</v>
      </c>
      <c r="H58" s="1">
        <v>1994</v>
      </c>
      <c r="I58" s="1" t="s">
        <v>157</v>
      </c>
      <c r="J58" s="1" t="s">
        <v>18</v>
      </c>
      <c r="K58" s="1" t="s">
        <v>246</v>
      </c>
      <c r="N58" s="1" t="s">
        <v>127</v>
      </c>
    </row>
    <row r="59" spans="1:14" ht="14.1" customHeight="1" x14ac:dyDescent="0.2">
      <c r="A59" s="1">
        <v>58</v>
      </c>
      <c r="B59" s="1">
        <v>546</v>
      </c>
      <c r="C59" s="1" t="s">
        <v>526</v>
      </c>
      <c r="D59" s="1" t="s">
        <v>527</v>
      </c>
      <c r="E59" s="1" t="str">
        <f t="shared" si="0"/>
        <v>Milena Stevic</v>
      </c>
      <c r="F59" s="1" t="s">
        <v>181</v>
      </c>
      <c r="G59" s="1" t="s">
        <v>528</v>
      </c>
      <c r="H59" s="1">
        <v>1978</v>
      </c>
      <c r="J59" s="1" t="s">
        <v>529</v>
      </c>
      <c r="K59" s="1" t="s">
        <v>530</v>
      </c>
      <c r="N59" s="1" t="s">
        <v>127</v>
      </c>
    </row>
    <row r="60" spans="1:14" ht="14.1" customHeight="1" x14ac:dyDescent="0.2">
      <c r="A60" s="1">
        <v>59</v>
      </c>
      <c r="B60" s="1">
        <v>507</v>
      </c>
      <c r="C60" s="1" t="s">
        <v>23</v>
      </c>
      <c r="D60" s="1" t="s">
        <v>531</v>
      </c>
      <c r="E60" s="1" t="str">
        <f t="shared" si="0"/>
        <v>Vladimir Sarac</v>
      </c>
      <c r="F60" s="1" t="s">
        <v>180</v>
      </c>
      <c r="G60" s="1" t="s">
        <v>532</v>
      </c>
      <c r="H60" s="1">
        <v>1967</v>
      </c>
      <c r="J60" s="1" t="s">
        <v>18</v>
      </c>
      <c r="K60" s="1" t="s">
        <v>246</v>
      </c>
      <c r="N60" s="1" t="s">
        <v>158</v>
      </c>
    </row>
    <row r="61" spans="1:14" ht="14.1" customHeight="1" x14ac:dyDescent="0.2">
      <c r="A61" s="1">
        <v>60</v>
      </c>
      <c r="B61" s="1">
        <v>525</v>
      </c>
      <c r="C61" s="1" t="s">
        <v>109</v>
      </c>
      <c r="D61" s="1" t="s">
        <v>533</v>
      </c>
      <c r="E61" s="1" t="str">
        <f t="shared" si="0"/>
        <v>Stevan Todorovic</v>
      </c>
      <c r="F61" s="1" t="s">
        <v>180</v>
      </c>
      <c r="G61" s="1" t="s">
        <v>534</v>
      </c>
      <c r="H61" s="1">
        <v>1975</v>
      </c>
      <c r="I61" s="1" t="s">
        <v>535</v>
      </c>
      <c r="J61" s="1" t="s">
        <v>43</v>
      </c>
      <c r="K61" s="1" t="s">
        <v>246</v>
      </c>
      <c r="N61" s="1" t="s">
        <v>158</v>
      </c>
    </row>
  </sheetData>
  <autoFilter ref="A1:N61" xr:uid="{9EA18BCD-AE62-44C2-AF01-F822D66DB460}"/>
  <hyperlinks>
    <hyperlink ref="I3" r:id="rId1" xr:uid="{01FE116A-E2DD-4DD9-9F66-DDA59E3F8EE6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6454C-BDE2-42E3-B366-2747747224D3}">
  <dimension ref="A1:X106"/>
  <sheetViews>
    <sheetView workbookViewId="0">
      <selection activeCell="G46" sqref="G46"/>
    </sheetView>
  </sheetViews>
  <sheetFormatPr defaultRowHeight="12.75" x14ac:dyDescent="0.2"/>
  <cols>
    <col min="1" max="1" width="7.5703125" bestFit="1" customWidth="1"/>
    <col min="2" max="2" width="11.85546875" bestFit="1" customWidth="1"/>
    <col min="3" max="4" width="12.7109375"/>
    <col min="5" max="5" width="11.5703125" bestFit="1" customWidth="1"/>
    <col min="6" max="6" width="12.7109375"/>
    <col min="7" max="8" width="0" hidden="1" customWidth="1"/>
    <col min="9" max="9" width="8.5703125" hidden="1" customWidth="1"/>
    <col min="10" max="10" width="6.85546875" hidden="1" customWidth="1"/>
    <col min="11" max="11" width="15.5703125" customWidth="1"/>
    <col min="12" max="12" width="8.7109375" bestFit="1" customWidth="1"/>
    <col min="13" max="13" width="8.28515625" bestFit="1" customWidth="1"/>
    <col min="14" max="14" width="5.7109375" bestFit="1" customWidth="1"/>
    <col min="17" max="17" width="19" bestFit="1" customWidth="1"/>
    <col min="22" max="22" width="19.140625" bestFit="1" customWidth="1"/>
  </cols>
  <sheetData>
    <row r="1" spans="1:24" x14ac:dyDescent="0.2">
      <c r="A1" s="1" t="s">
        <v>171</v>
      </c>
      <c r="B1" s="1" t="s">
        <v>172</v>
      </c>
      <c r="C1" s="1" t="s">
        <v>173</v>
      </c>
      <c r="D1" s="1" t="s">
        <v>174</v>
      </c>
      <c r="E1" s="1"/>
      <c r="F1" s="1" t="s">
        <v>175</v>
      </c>
      <c r="G1" s="1" t="s">
        <v>342</v>
      </c>
      <c r="H1" s="1" t="s">
        <v>176</v>
      </c>
      <c r="I1" s="1" t="s">
        <v>177</v>
      </c>
      <c r="J1" s="1" t="s">
        <v>178</v>
      </c>
      <c r="K1" s="1" t="s">
        <v>179</v>
      </c>
      <c r="L1" s="1" t="s">
        <v>0</v>
      </c>
      <c r="M1" s="1" t="s">
        <v>1</v>
      </c>
      <c r="N1" s="1" t="s">
        <v>2</v>
      </c>
      <c r="P1" s="3" t="s">
        <v>1103</v>
      </c>
      <c r="Q1" s="3" t="s">
        <v>1104</v>
      </c>
      <c r="R1" s="3"/>
      <c r="S1" s="3" t="s">
        <v>1102</v>
      </c>
      <c r="T1" s="3"/>
      <c r="U1" s="3" t="s">
        <v>1105</v>
      </c>
      <c r="V1" s="3" t="s">
        <v>1040</v>
      </c>
      <c r="W1" s="3"/>
      <c r="X1" s="3" t="s">
        <v>1102</v>
      </c>
    </row>
    <row r="2" spans="1:24" x14ac:dyDescent="0.2">
      <c r="A2" s="1">
        <v>1</v>
      </c>
      <c r="B2" s="1">
        <v>16</v>
      </c>
      <c r="C2" s="1" t="s">
        <v>89</v>
      </c>
      <c r="D2" s="1" t="s">
        <v>635</v>
      </c>
      <c r="E2" s="1" t="str">
        <f>_xlfn.CONCAT(C2," ",D2)</f>
        <v>Dusan Bazic</v>
      </c>
      <c r="F2" s="1" t="s">
        <v>180</v>
      </c>
      <c r="G2" s="1" t="s">
        <v>636</v>
      </c>
      <c r="H2" s="1">
        <v>1990</v>
      </c>
      <c r="I2" s="1" t="s">
        <v>247</v>
      </c>
      <c r="J2" s="1" t="s">
        <v>637</v>
      </c>
      <c r="K2" s="1" t="s">
        <v>246</v>
      </c>
      <c r="L2" s="2"/>
      <c r="M2" s="4">
        <v>0.18363425925925925</v>
      </c>
      <c r="N2" s="1" t="s">
        <v>7</v>
      </c>
      <c r="P2" s="21">
        <v>1</v>
      </c>
      <c r="Q2" s="1" t="s">
        <v>1150</v>
      </c>
      <c r="R2" s="1" t="s">
        <v>246</v>
      </c>
      <c r="S2" s="3">
        <f>+Pomoćno!$B2*1.5</f>
        <v>150</v>
      </c>
      <c r="U2" s="21">
        <v>1</v>
      </c>
      <c r="V2" s="1" t="s">
        <v>1203</v>
      </c>
      <c r="W2" s="1" t="s">
        <v>246</v>
      </c>
      <c r="X2" s="3">
        <f>+Pomoćno!$B2*1.5</f>
        <v>150</v>
      </c>
    </row>
    <row r="3" spans="1:24" x14ac:dyDescent="0.2">
      <c r="A3" s="1">
        <v>2</v>
      </c>
      <c r="B3" s="1">
        <v>88</v>
      </c>
      <c r="C3" s="1" t="s">
        <v>103</v>
      </c>
      <c r="D3" s="1" t="s">
        <v>638</v>
      </c>
      <c r="E3" s="1" t="str">
        <f t="shared" ref="E3:E66" si="0">_xlfn.CONCAT(C3," ",D3)</f>
        <v>Nikola Ilic</v>
      </c>
      <c r="F3" s="1" t="s">
        <v>180</v>
      </c>
      <c r="G3" s="1" t="s">
        <v>639</v>
      </c>
      <c r="H3" s="1">
        <v>1988</v>
      </c>
      <c r="I3" s="1" t="s">
        <v>557</v>
      </c>
      <c r="J3" s="1" t="s">
        <v>640</v>
      </c>
      <c r="K3" s="1" t="s">
        <v>246</v>
      </c>
      <c r="L3" s="2"/>
      <c r="M3" s="4">
        <v>0.18734953703703705</v>
      </c>
      <c r="N3" s="1" t="s">
        <v>7</v>
      </c>
      <c r="P3" s="21">
        <v>2</v>
      </c>
      <c r="Q3" s="1" t="s">
        <v>1151</v>
      </c>
      <c r="R3" s="1" t="s">
        <v>246</v>
      </c>
      <c r="S3" s="3">
        <f>+Pomoćno!$B3*1.5</f>
        <v>120</v>
      </c>
      <c r="U3" s="21">
        <v>2</v>
      </c>
      <c r="V3" s="1" t="s">
        <v>1204</v>
      </c>
      <c r="W3" s="17" t="s">
        <v>644</v>
      </c>
    </row>
    <row r="4" spans="1:24" x14ac:dyDescent="0.2">
      <c r="A4" s="1">
        <v>3</v>
      </c>
      <c r="B4" s="1">
        <v>21</v>
      </c>
      <c r="C4" s="1" t="s">
        <v>566</v>
      </c>
      <c r="D4" s="1" t="s">
        <v>641</v>
      </c>
      <c r="E4" s="1" t="str">
        <f t="shared" si="0"/>
        <v>Aleksandr Ivakin</v>
      </c>
      <c r="F4" s="1" t="s">
        <v>180</v>
      </c>
      <c r="G4" s="1" t="s">
        <v>642</v>
      </c>
      <c r="H4" s="1">
        <v>1989</v>
      </c>
      <c r="I4" s="1" t="s">
        <v>583</v>
      </c>
      <c r="J4" s="1" t="s">
        <v>643</v>
      </c>
      <c r="K4" s="1" t="s">
        <v>644</v>
      </c>
      <c r="L4" s="2"/>
      <c r="M4" s="4">
        <v>0.19193287037037038</v>
      </c>
      <c r="N4" s="1" t="s">
        <v>7</v>
      </c>
      <c r="P4" s="21">
        <v>3</v>
      </c>
      <c r="Q4" s="1" t="s">
        <v>1152</v>
      </c>
      <c r="R4" s="17" t="s">
        <v>644</v>
      </c>
      <c r="U4" s="21">
        <v>3</v>
      </c>
      <c r="V4" s="1" t="s">
        <v>1205</v>
      </c>
      <c r="W4" s="1" t="s">
        <v>246</v>
      </c>
      <c r="X4" s="3">
        <f>+Pomoćno!$B3*1.5</f>
        <v>120</v>
      </c>
    </row>
    <row r="5" spans="1:24" x14ac:dyDescent="0.2">
      <c r="A5" s="1">
        <v>4</v>
      </c>
      <c r="B5" s="1">
        <v>43</v>
      </c>
      <c r="C5" s="1" t="s">
        <v>124</v>
      </c>
      <c r="D5" s="1" t="s">
        <v>645</v>
      </c>
      <c r="E5" s="1" t="str">
        <f t="shared" si="0"/>
        <v>Milos Rajicevic</v>
      </c>
      <c r="F5" s="1" t="s">
        <v>180</v>
      </c>
      <c r="G5" s="1" t="s">
        <v>646</v>
      </c>
      <c r="H5" s="1">
        <v>1990</v>
      </c>
      <c r="I5" s="1" t="s">
        <v>647</v>
      </c>
      <c r="J5" s="1" t="s">
        <v>18</v>
      </c>
      <c r="K5" s="1" t="s">
        <v>246</v>
      </c>
      <c r="L5" s="2"/>
      <c r="M5" s="4">
        <v>0.19684027777777777</v>
      </c>
      <c r="N5" s="1" t="s">
        <v>7</v>
      </c>
      <c r="P5" s="21">
        <v>4</v>
      </c>
      <c r="Q5" s="1" t="s">
        <v>1153</v>
      </c>
      <c r="R5" s="1" t="s">
        <v>246</v>
      </c>
      <c r="S5" s="3">
        <f>+Pomoćno!$B4*1.5</f>
        <v>105</v>
      </c>
      <c r="U5" s="21">
        <v>4</v>
      </c>
      <c r="V5" s="1" t="s">
        <v>1206</v>
      </c>
      <c r="W5" s="1" t="s">
        <v>246</v>
      </c>
      <c r="X5" s="3">
        <f>+Pomoćno!$B4*1.5</f>
        <v>105</v>
      </c>
    </row>
    <row r="6" spans="1:24" x14ac:dyDescent="0.2">
      <c r="A6" s="1">
        <v>5</v>
      </c>
      <c r="B6" s="1">
        <v>64</v>
      </c>
      <c r="C6" s="1" t="s">
        <v>114</v>
      </c>
      <c r="D6" s="1" t="s">
        <v>648</v>
      </c>
      <c r="E6" s="1" t="str">
        <f t="shared" si="0"/>
        <v>Bojan Aleksic</v>
      </c>
      <c r="F6" s="1" t="s">
        <v>180</v>
      </c>
      <c r="G6" s="1" t="s">
        <v>649</v>
      </c>
      <c r="H6" s="1">
        <v>1982</v>
      </c>
      <c r="I6" s="1" t="s">
        <v>650</v>
      </c>
      <c r="J6" s="1" t="s">
        <v>651</v>
      </c>
      <c r="K6" s="1" t="s">
        <v>246</v>
      </c>
      <c r="L6" s="2"/>
      <c r="M6" s="4">
        <v>0.19943287037037036</v>
      </c>
      <c r="N6" s="1" t="s">
        <v>7</v>
      </c>
      <c r="P6" s="21">
        <v>5</v>
      </c>
      <c r="Q6" s="1" t="s">
        <v>1154</v>
      </c>
      <c r="R6" s="1" t="s">
        <v>246</v>
      </c>
      <c r="S6" s="3">
        <f>+Pomoćno!$B5*1.5</f>
        <v>90</v>
      </c>
      <c r="U6" s="21">
        <v>5</v>
      </c>
      <c r="V6" s="1" t="s">
        <v>1207</v>
      </c>
      <c r="W6" s="1" t="s">
        <v>246</v>
      </c>
      <c r="X6" s="3">
        <f>+Pomoćno!$B5*1.5</f>
        <v>90</v>
      </c>
    </row>
    <row r="7" spans="1:24" x14ac:dyDescent="0.2">
      <c r="A7" s="1">
        <v>6</v>
      </c>
      <c r="B7" s="1">
        <v>11</v>
      </c>
      <c r="C7" s="1" t="s">
        <v>630</v>
      </c>
      <c r="D7" s="1" t="s">
        <v>652</v>
      </c>
      <c r="E7" s="1" t="str">
        <f t="shared" si="0"/>
        <v>Valentin Vergiliush</v>
      </c>
      <c r="F7" s="1" t="s">
        <v>180</v>
      </c>
      <c r="G7" s="1" t="s">
        <v>653</v>
      </c>
      <c r="H7" s="1">
        <v>1986</v>
      </c>
      <c r="I7" s="1" t="s">
        <v>583</v>
      </c>
      <c r="J7" s="1" t="s">
        <v>43</v>
      </c>
      <c r="K7" s="1" t="s">
        <v>644</v>
      </c>
      <c r="L7" s="2"/>
      <c r="M7" s="4">
        <v>0.20378472222222221</v>
      </c>
      <c r="N7" s="1" t="s">
        <v>7</v>
      </c>
      <c r="P7" s="21">
        <v>6</v>
      </c>
      <c r="Q7" s="1" t="s">
        <v>1155</v>
      </c>
      <c r="R7" s="17" t="s">
        <v>644</v>
      </c>
      <c r="U7" s="21">
        <v>6</v>
      </c>
      <c r="V7" s="1" t="s">
        <v>1208</v>
      </c>
      <c r="W7" s="1" t="s">
        <v>246</v>
      </c>
      <c r="X7" s="3">
        <f>+Pomoćno!$B6*1.5</f>
        <v>81</v>
      </c>
    </row>
    <row r="8" spans="1:24" x14ac:dyDescent="0.2">
      <c r="A8" s="1">
        <v>7</v>
      </c>
      <c r="B8" s="1">
        <v>24</v>
      </c>
      <c r="C8" s="1" t="s">
        <v>135</v>
      </c>
      <c r="D8" s="1" t="s">
        <v>654</v>
      </c>
      <c r="E8" s="1" t="str">
        <f t="shared" si="0"/>
        <v>Aleksandar Stajfer</v>
      </c>
      <c r="F8" s="1" t="s">
        <v>180</v>
      </c>
      <c r="G8" s="1" t="s">
        <v>297</v>
      </c>
      <c r="H8" s="1">
        <v>1988</v>
      </c>
      <c r="I8" s="1" t="s">
        <v>578</v>
      </c>
      <c r="J8" s="1" t="s">
        <v>655</v>
      </c>
      <c r="K8" s="1" t="s">
        <v>246</v>
      </c>
      <c r="L8" s="2"/>
      <c r="M8" s="4">
        <v>0.2038773148148148</v>
      </c>
      <c r="N8" s="1" t="s">
        <v>7</v>
      </c>
      <c r="P8" s="21">
        <v>7</v>
      </c>
      <c r="Q8" s="1" t="s">
        <v>1156</v>
      </c>
      <c r="R8" s="1" t="s">
        <v>246</v>
      </c>
      <c r="S8" s="3">
        <f>+Pomoćno!$B6*1.5</f>
        <v>81</v>
      </c>
      <c r="U8" s="21">
        <v>7</v>
      </c>
      <c r="V8" s="1" t="s">
        <v>1209</v>
      </c>
      <c r="W8" s="1" t="s">
        <v>246</v>
      </c>
      <c r="X8" s="3">
        <f>+Pomoćno!$B7*1.5</f>
        <v>72</v>
      </c>
    </row>
    <row r="9" spans="1:24" x14ac:dyDescent="0.2">
      <c r="A9" s="1">
        <v>8</v>
      </c>
      <c r="B9" s="1">
        <v>9</v>
      </c>
      <c r="C9" s="1" t="s">
        <v>602</v>
      </c>
      <c r="D9" s="1" t="s">
        <v>656</v>
      </c>
      <c r="E9" s="1" t="str">
        <f t="shared" si="0"/>
        <v>Lazar djukic</v>
      </c>
      <c r="F9" s="1" t="s">
        <v>180</v>
      </c>
      <c r="G9" s="1" t="s">
        <v>657</v>
      </c>
      <c r="H9" s="1">
        <v>1999</v>
      </c>
      <c r="I9" s="1" t="s">
        <v>603</v>
      </c>
      <c r="J9" s="1" t="s">
        <v>658</v>
      </c>
      <c r="K9" s="1" t="s">
        <v>246</v>
      </c>
      <c r="L9" s="2"/>
      <c r="M9" s="4">
        <v>0.20703703703703705</v>
      </c>
      <c r="N9" s="1" t="s">
        <v>7</v>
      </c>
      <c r="P9" s="21">
        <v>8</v>
      </c>
      <c r="Q9" s="1" t="s">
        <v>1157</v>
      </c>
      <c r="R9" s="1" t="s">
        <v>246</v>
      </c>
      <c r="S9" s="3">
        <f>+Pomoćno!$B7*1.5</f>
        <v>72</v>
      </c>
      <c r="U9" s="21">
        <v>8</v>
      </c>
      <c r="V9" s="1" t="s">
        <v>1210</v>
      </c>
      <c r="W9" s="1" t="s">
        <v>246</v>
      </c>
      <c r="X9" s="3">
        <f>+Pomoćno!$B8*1.5</f>
        <v>63</v>
      </c>
    </row>
    <row r="10" spans="1:24" x14ac:dyDescent="0.2">
      <c r="A10" s="1">
        <v>9</v>
      </c>
      <c r="B10" s="1">
        <v>54</v>
      </c>
      <c r="C10" s="1" t="s">
        <v>30</v>
      </c>
      <c r="D10" s="1" t="s">
        <v>659</v>
      </c>
      <c r="E10" s="1" t="str">
        <f t="shared" si="0"/>
        <v>Nemanja Lugic</v>
      </c>
      <c r="F10" s="1" t="s">
        <v>180</v>
      </c>
      <c r="G10" s="1" t="s">
        <v>660</v>
      </c>
      <c r="H10" s="1">
        <v>1991</v>
      </c>
      <c r="I10" s="1" t="s">
        <v>661</v>
      </c>
      <c r="J10" s="1" t="s">
        <v>662</v>
      </c>
      <c r="K10" s="1" t="s">
        <v>246</v>
      </c>
      <c r="L10" s="2"/>
      <c r="M10" s="4">
        <v>0.21001157407407409</v>
      </c>
      <c r="N10" s="1" t="s">
        <v>7</v>
      </c>
      <c r="P10" s="21">
        <v>9</v>
      </c>
      <c r="Q10" s="1" t="s">
        <v>1158</v>
      </c>
      <c r="R10" s="1" t="s">
        <v>246</v>
      </c>
      <c r="S10" s="3">
        <f>+Pomoćno!$B8*1.5</f>
        <v>63</v>
      </c>
      <c r="U10" s="21">
        <v>9</v>
      </c>
      <c r="V10" s="1" t="s">
        <v>1211</v>
      </c>
      <c r="W10" s="1" t="s">
        <v>246</v>
      </c>
      <c r="X10" s="3">
        <f>+Pomoćno!$B9*1.5</f>
        <v>54</v>
      </c>
    </row>
    <row r="11" spans="1:24" x14ac:dyDescent="0.2">
      <c r="A11" s="1">
        <v>10</v>
      </c>
      <c r="B11" s="1">
        <v>103</v>
      </c>
      <c r="C11" s="1" t="s">
        <v>663</v>
      </c>
      <c r="D11" s="1" t="s">
        <v>664</v>
      </c>
      <c r="E11" s="1" t="str">
        <f t="shared" si="0"/>
        <v>Snezana Djuric</v>
      </c>
      <c r="F11" s="1" t="s">
        <v>181</v>
      </c>
      <c r="G11" s="1" t="s">
        <v>665</v>
      </c>
      <c r="H11" s="1">
        <v>1990</v>
      </c>
      <c r="I11" s="1" t="s">
        <v>666</v>
      </c>
      <c r="J11" s="1" t="s">
        <v>60</v>
      </c>
      <c r="K11" s="1" t="s">
        <v>246</v>
      </c>
      <c r="L11" s="2"/>
      <c r="M11" s="4">
        <v>0.21503472222222222</v>
      </c>
      <c r="N11" s="1" t="s">
        <v>7</v>
      </c>
      <c r="P11" s="21">
        <v>10</v>
      </c>
      <c r="Q11" s="1" t="s">
        <v>1159</v>
      </c>
      <c r="R11" s="17" t="s">
        <v>466</v>
      </c>
      <c r="U11" s="21">
        <v>10</v>
      </c>
      <c r="V11" s="1" t="s">
        <v>1212</v>
      </c>
      <c r="W11" s="1" t="s">
        <v>246</v>
      </c>
      <c r="X11" s="3">
        <f>+Pomoćno!$B10*1.5</f>
        <v>45</v>
      </c>
    </row>
    <row r="12" spans="1:24" x14ac:dyDescent="0.2">
      <c r="A12" s="1">
        <v>11</v>
      </c>
      <c r="B12" s="1">
        <v>23</v>
      </c>
      <c r="C12" s="1" t="s">
        <v>667</v>
      </c>
      <c r="D12" s="1" t="s">
        <v>668</v>
      </c>
      <c r="E12" s="1" t="str">
        <f t="shared" si="0"/>
        <v>István Gorza</v>
      </c>
      <c r="F12" s="1" t="s">
        <v>180</v>
      </c>
      <c r="G12" s="1" t="s">
        <v>669</v>
      </c>
      <c r="H12" s="1">
        <v>1989</v>
      </c>
      <c r="I12" s="2"/>
      <c r="J12" s="1" t="s">
        <v>670</v>
      </c>
      <c r="K12" s="1" t="s">
        <v>466</v>
      </c>
      <c r="L12" s="2"/>
      <c r="M12" s="4">
        <v>0.22012731481481482</v>
      </c>
      <c r="N12" s="1" t="s">
        <v>7</v>
      </c>
      <c r="P12" s="21">
        <v>11</v>
      </c>
      <c r="Q12" s="1" t="s">
        <v>1160</v>
      </c>
      <c r="R12" s="1" t="s">
        <v>246</v>
      </c>
      <c r="S12" s="3">
        <f>+Pomoćno!$B9*1.5</f>
        <v>54</v>
      </c>
      <c r="U12" s="21">
        <v>11</v>
      </c>
      <c r="V12" s="1" t="s">
        <v>1213</v>
      </c>
      <c r="W12" s="1" t="s">
        <v>246</v>
      </c>
      <c r="X12" s="3">
        <f>+Pomoćno!$B11*1.5</f>
        <v>39</v>
      </c>
    </row>
    <row r="13" spans="1:24" x14ac:dyDescent="0.2">
      <c r="A13" s="1">
        <v>12</v>
      </c>
      <c r="B13" s="1">
        <v>12</v>
      </c>
      <c r="C13" s="1" t="s">
        <v>632</v>
      </c>
      <c r="D13" s="1" t="s">
        <v>671</v>
      </c>
      <c r="E13" s="1" t="str">
        <f t="shared" si="0"/>
        <v>Victoria Keller</v>
      </c>
      <c r="F13" s="1" t="s">
        <v>181</v>
      </c>
      <c r="G13" s="1" t="s">
        <v>672</v>
      </c>
      <c r="H13" s="1">
        <v>1988</v>
      </c>
      <c r="I13" s="1" t="s">
        <v>583</v>
      </c>
      <c r="J13" s="1" t="s">
        <v>43</v>
      </c>
      <c r="K13" s="1" t="s">
        <v>644</v>
      </c>
      <c r="L13" s="2"/>
      <c r="M13" s="4">
        <v>0.22270833333333334</v>
      </c>
      <c r="N13" s="1" t="s">
        <v>7</v>
      </c>
      <c r="P13" s="21">
        <v>12</v>
      </c>
      <c r="Q13" s="1" t="s">
        <v>1161</v>
      </c>
      <c r="R13" s="1" t="s">
        <v>246</v>
      </c>
      <c r="S13" s="3">
        <f>+Pomoćno!$B10*1.5</f>
        <v>45</v>
      </c>
      <c r="U13" s="21">
        <v>12</v>
      </c>
      <c r="V13" s="1" t="s">
        <v>1214</v>
      </c>
      <c r="W13" s="1" t="s">
        <v>246</v>
      </c>
      <c r="X13" s="3">
        <f>+Pomoćno!$B12*1.5</f>
        <v>33</v>
      </c>
    </row>
    <row r="14" spans="1:24" x14ac:dyDescent="0.2">
      <c r="A14" s="1">
        <v>13</v>
      </c>
      <c r="B14" s="1">
        <v>27</v>
      </c>
      <c r="C14" s="1" t="s">
        <v>622</v>
      </c>
      <c r="D14" s="1" t="s">
        <v>673</v>
      </c>
      <c r="E14" s="1" t="str">
        <f t="shared" si="0"/>
        <v>Predrag Zlatkovic</v>
      </c>
      <c r="F14" s="1" t="s">
        <v>180</v>
      </c>
      <c r="G14" s="1" t="s">
        <v>674</v>
      </c>
      <c r="H14" s="1">
        <v>1986</v>
      </c>
      <c r="I14" s="1" t="s">
        <v>675</v>
      </c>
      <c r="J14" s="1" t="s">
        <v>48</v>
      </c>
      <c r="K14" s="1" t="s">
        <v>246</v>
      </c>
      <c r="L14" s="2"/>
      <c r="M14" s="4">
        <v>0.22981481481481481</v>
      </c>
      <c r="N14" s="1" t="s">
        <v>7</v>
      </c>
      <c r="P14" s="21">
        <v>13</v>
      </c>
      <c r="Q14" s="1" t="s">
        <v>1162</v>
      </c>
      <c r="R14" s="1" t="s">
        <v>246</v>
      </c>
      <c r="S14" s="3">
        <f>+Pomoćno!$B11*1.5</f>
        <v>39</v>
      </c>
      <c r="X14" s="3"/>
    </row>
    <row r="15" spans="1:24" x14ac:dyDescent="0.2">
      <c r="A15" s="1">
        <v>14</v>
      </c>
      <c r="B15" s="1">
        <v>85</v>
      </c>
      <c r="C15" s="1" t="s">
        <v>124</v>
      </c>
      <c r="D15" s="1" t="s">
        <v>676</v>
      </c>
      <c r="E15" s="1" t="str">
        <f t="shared" si="0"/>
        <v>Milos Nedic</v>
      </c>
      <c r="F15" s="1" t="s">
        <v>180</v>
      </c>
      <c r="G15" s="1" t="s">
        <v>677</v>
      </c>
      <c r="H15" s="1">
        <v>1992</v>
      </c>
      <c r="I15" s="1" t="s">
        <v>557</v>
      </c>
      <c r="J15" s="1" t="s">
        <v>18</v>
      </c>
      <c r="K15" s="1" t="s">
        <v>246</v>
      </c>
      <c r="L15" s="2"/>
      <c r="M15" s="4">
        <v>0.23125000000000001</v>
      </c>
      <c r="N15" s="1" t="s">
        <v>7</v>
      </c>
      <c r="P15" s="21">
        <v>14</v>
      </c>
      <c r="Q15" s="1" t="s">
        <v>1163</v>
      </c>
      <c r="R15" s="1" t="s">
        <v>246</v>
      </c>
      <c r="S15" s="3">
        <f>+Pomoćno!$B12*1.5</f>
        <v>33</v>
      </c>
    </row>
    <row r="16" spans="1:24" x14ac:dyDescent="0.2">
      <c r="A16" s="1">
        <v>15</v>
      </c>
      <c r="B16" s="1">
        <v>6</v>
      </c>
      <c r="C16" s="1" t="s">
        <v>35</v>
      </c>
      <c r="D16" s="1" t="s">
        <v>678</v>
      </c>
      <c r="E16" s="1" t="str">
        <f t="shared" si="0"/>
        <v>Nenad Sudarov</v>
      </c>
      <c r="F16" s="1" t="s">
        <v>180</v>
      </c>
      <c r="G16" s="1" t="s">
        <v>679</v>
      </c>
      <c r="H16" s="1">
        <v>1975</v>
      </c>
      <c r="I16" s="1" t="s">
        <v>680</v>
      </c>
      <c r="J16" s="1" t="s">
        <v>43</v>
      </c>
      <c r="K16" s="1" t="s">
        <v>246</v>
      </c>
      <c r="L16" s="2"/>
      <c r="M16" s="4">
        <v>0.23194444444444445</v>
      </c>
      <c r="N16" s="1" t="s">
        <v>7</v>
      </c>
      <c r="P16" s="21">
        <v>15</v>
      </c>
      <c r="Q16" s="1" t="s">
        <v>1164</v>
      </c>
      <c r="R16" s="1" t="s">
        <v>246</v>
      </c>
      <c r="S16" s="3">
        <f>+Pomoćno!$B13*1.5</f>
        <v>27</v>
      </c>
    </row>
    <row r="17" spans="1:19" x14ac:dyDescent="0.2">
      <c r="A17" s="1">
        <v>16</v>
      </c>
      <c r="B17" s="1">
        <v>87</v>
      </c>
      <c r="C17" s="1" t="s">
        <v>19</v>
      </c>
      <c r="D17" s="1" t="s">
        <v>681</v>
      </c>
      <c r="E17" s="1" t="str">
        <f t="shared" si="0"/>
        <v>Ivan Tovilovic</v>
      </c>
      <c r="F17" s="1" t="s">
        <v>180</v>
      </c>
      <c r="G17" s="1" t="s">
        <v>682</v>
      </c>
      <c r="H17" s="1">
        <v>1992</v>
      </c>
      <c r="I17" s="1" t="s">
        <v>600</v>
      </c>
      <c r="J17" s="1" t="s">
        <v>683</v>
      </c>
      <c r="K17" s="1" t="s">
        <v>246</v>
      </c>
      <c r="L17" s="2"/>
      <c r="M17" s="4">
        <v>0.23726851851851852</v>
      </c>
      <c r="N17" s="1" t="s">
        <v>7</v>
      </c>
      <c r="P17" s="21">
        <v>16</v>
      </c>
      <c r="Q17" s="1" t="s">
        <v>1165</v>
      </c>
      <c r="R17" s="1" t="s">
        <v>246</v>
      </c>
      <c r="S17" s="3">
        <f>+Pomoćno!$B14*1.5</f>
        <v>24</v>
      </c>
    </row>
    <row r="18" spans="1:19" x14ac:dyDescent="0.2">
      <c r="A18" s="1">
        <v>17</v>
      </c>
      <c r="B18" s="1">
        <v>66</v>
      </c>
      <c r="C18" s="1" t="s">
        <v>44</v>
      </c>
      <c r="D18" s="1" t="s">
        <v>227</v>
      </c>
      <c r="E18" s="1" t="str">
        <f t="shared" si="0"/>
        <v>Marija Kostic</v>
      </c>
      <c r="F18" s="1" t="s">
        <v>181</v>
      </c>
      <c r="G18" s="1" t="s">
        <v>684</v>
      </c>
      <c r="H18" s="1">
        <v>1987</v>
      </c>
      <c r="I18" s="1" t="s">
        <v>685</v>
      </c>
      <c r="J18" s="1" t="s">
        <v>372</v>
      </c>
      <c r="K18" s="1" t="s">
        <v>246</v>
      </c>
      <c r="L18" s="2"/>
      <c r="M18" s="4">
        <v>0.23958333333333334</v>
      </c>
      <c r="N18" s="1" t="s">
        <v>7</v>
      </c>
      <c r="P18" s="21">
        <v>17</v>
      </c>
      <c r="Q18" s="1" t="s">
        <v>1166</v>
      </c>
      <c r="R18" s="1" t="s">
        <v>246</v>
      </c>
      <c r="S18" s="3">
        <f>+Pomoćno!$B15*1.5</f>
        <v>21</v>
      </c>
    </row>
    <row r="19" spans="1:19" x14ac:dyDescent="0.2">
      <c r="A19" s="1">
        <v>18</v>
      </c>
      <c r="B19" s="1">
        <v>93</v>
      </c>
      <c r="C19" s="1" t="s">
        <v>576</v>
      </c>
      <c r="D19" s="1" t="s">
        <v>211</v>
      </c>
      <c r="E19" s="1" t="str">
        <f t="shared" si="0"/>
        <v>Jovan Jovanovic</v>
      </c>
      <c r="F19" s="1" t="s">
        <v>180</v>
      </c>
      <c r="G19" s="1" t="s">
        <v>686</v>
      </c>
      <c r="H19" s="1">
        <v>1995</v>
      </c>
      <c r="I19" s="2"/>
      <c r="J19" s="1" t="s">
        <v>687</v>
      </c>
      <c r="K19" s="1" t="s">
        <v>246</v>
      </c>
      <c r="L19" s="2"/>
      <c r="M19" s="4">
        <v>0.24371527777777777</v>
      </c>
      <c r="N19" s="1" t="s">
        <v>7</v>
      </c>
      <c r="P19" s="21">
        <v>18</v>
      </c>
      <c r="Q19" s="1" t="s">
        <v>1167</v>
      </c>
      <c r="R19" s="1" t="s">
        <v>246</v>
      </c>
      <c r="S19" s="3">
        <f>+Pomoćno!$B16*1.5</f>
        <v>18</v>
      </c>
    </row>
    <row r="20" spans="1:19" x14ac:dyDescent="0.2">
      <c r="A20" s="1">
        <v>19</v>
      </c>
      <c r="B20" s="1">
        <v>63</v>
      </c>
      <c r="C20" s="1" t="s">
        <v>561</v>
      </c>
      <c r="D20" s="1" t="s">
        <v>65</v>
      </c>
      <c r="E20" s="1" t="str">
        <f t="shared" si="0"/>
        <v>Pavle Petkovic</v>
      </c>
      <c r="F20" s="1" t="s">
        <v>180</v>
      </c>
      <c r="G20" s="1" t="s">
        <v>688</v>
      </c>
      <c r="H20" s="1">
        <v>1995</v>
      </c>
      <c r="I20" s="1" t="s">
        <v>621</v>
      </c>
      <c r="J20" s="1" t="s">
        <v>18</v>
      </c>
      <c r="K20" s="1" t="s">
        <v>246</v>
      </c>
      <c r="L20" s="2"/>
      <c r="M20" s="4">
        <v>0.24741898148148148</v>
      </c>
      <c r="N20" s="1" t="s">
        <v>7</v>
      </c>
      <c r="P20" s="21">
        <v>19</v>
      </c>
      <c r="Q20" s="1" t="s">
        <v>1168</v>
      </c>
      <c r="R20" s="1" t="s">
        <v>246</v>
      </c>
      <c r="S20" s="3">
        <f>+Pomoćno!$B17*1.5</f>
        <v>15</v>
      </c>
    </row>
    <row r="21" spans="1:19" x14ac:dyDescent="0.2">
      <c r="A21" s="1">
        <v>20</v>
      </c>
      <c r="B21" s="1">
        <v>46</v>
      </c>
      <c r="C21" s="1" t="s">
        <v>19</v>
      </c>
      <c r="D21" s="1" t="s">
        <v>689</v>
      </c>
      <c r="E21" s="1" t="str">
        <f t="shared" si="0"/>
        <v>Ivan Jovcic</v>
      </c>
      <c r="F21" s="1" t="s">
        <v>180</v>
      </c>
      <c r="G21" s="1" t="s">
        <v>690</v>
      </c>
      <c r="H21" s="1">
        <v>1989</v>
      </c>
      <c r="I21" s="2"/>
      <c r="J21" s="1" t="s">
        <v>445</v>
      </c>
      <c r="K21" s="1" t="s">
        <v>246</v>
      </c>
      <c r="L21" s="2"/>
      <c r="M21" s="4">
        <v>0.2477199074074074</v>
      </c>
      <c r="N21" s="1" t="s">
        <v>7</v>
      </c>
      <c r="P21" s="21">
        <v>20</v>
      </c>
      <c r="Q21" s="1" t="s">
        <v>1169</v>
      </c>
      <c r="R21" s="1" t="s">
        <v>246</v>
      </c>
      <c r="S21" s="3">
        <f>+Pomoćno!$B18*1.5</f>
        <v>12</v>
      </c>
    </row>
    <row r="22" spans="1:19" x14ac:dyDescent="0.2">
      <c r="A22" s="1">
        <v>21</v>
      </c>
      <c r="B22" s="1">
        <v>37</v>
      </c>
      <c r="C22" s="1" t="s">
        <v>691</v>
      </c>
      <c r="D22" s="1" t="s">
        <v>692</v>
      </c>
      <c r="E22" s="1" t="str">
        <f t="shared" si="0"/>
        <v>Djordje Ziropadja</v>
      </c>
      <c r="F22" s="1" t="s">
        <v>180</v>
      </c>
      <c r="G22" s="1" t="s">
        <v>693</v>
      </c>
      <c r="H22" s="1">
        <v>1981</v>
      </c>
      <c r="I22" s="2"/>
      <c r="J22" s="1" t="s">
        <v>18</v>
      </c>
      <c r="K22" s="1" t="s">
        <v>246</v>
      </c>
      <c r="L22" s="2"/>
      <c r="M22" s="4">
        <v>0.25180555555555556</v>
      </c>
      <c r="N22" s="1" t="s">
        <v>7</v>
      </c>
      <c r="P22" s="22">
        <v>21</v>
      </c>
      <c r="Q22" s="1" t="s">
        <v>1170</v>
      </c>
      <c r="R22" s="1" t="s">
        <v>246</v>
      </c>
      <c r="S22" s="3">
        <f>+Pomoćno!$B19*1.5</f>
        <v>9</v>
      </c>
    </row>
    <row r="23" spans="1:19" x14ac:dyDescent="0.2">
      <c r="A23" s="1">
        <v>22</v>
      </c>
      <c r="B23" s="1">
        <v>62</v>
      </c>
      <c r="C23" s="1" t="s">
        <v>505</v>
      </c>
      <c r="D23" s="1" t="s">
        <v>457</v>
      </c>
      <c r="E23" s="1" t="str">
        <f t="shared" si="0"/>
        <v>Veljko Velimirovic</v>
      </c>
      <c r="F23" s="1" t="s">
        <v>180</v>
      </c>
      <c r="G23" s="1" t="s">
        <v>694</v>
      </c>
      <c r="H23" s="1">
        <v>1997</v>
      </c>
      <c r="I23" s="1" t="s">
        <v>695</v>
      </c>
      <c r="J23" s="1" t="s">
        <v>130</v>
      </c>
      <c r="K23" s="1" t="s">
        <v>246</v>
      </c>
      <c r="L23" s="2"/>
      <c r="M23" s="4">
        <v>0.25615740740740739</v>
      </c>
      <c r="N23" s="1" t="s">
        <v>7</v>
      </c>
      <c r="P23" s="22">
        <v>22</v>
      </c>
      <c r="Q23" s="1" t="s">
        <v>1171</v>
      </c>
      <c r="R23" s="1" t="s">
        <v>246</v>
      </c>
      <c r="S23" s="3">
        <f>+Pomoćno!$B20*1.5</f>
        <v>6</v>
      </c>
    </row>
    <row r="24" spans="1:19" x14ac:dyDescent="0.2">
      <c r="A24" s="1">
        <v>23</v>
      </c>
      <c r="B24" s="1">
        <v>75</v>
      </c>
      <c r="C24" s="1" t="s">
        <v>623</v>
      </c>
      <c r="D24" s="1" t="s">
        <v>696</v>
      </c>
      <c r="E24" s="1" t="str">
        <f t="shared" si="0"/>
        <v>Strahinja Mladenovic</v>
      </c>
      <c r="F24" s="1" t="s">
        <v>180</v>
      </c>
      <c r="G24" s="1" t="s">
        <v>697</v>
      </c>
      <c r="H24" s="1">
        <v>1996</v>
      </c>
      <c r="I24" s="2"/>
      <c r="J24" s="1" t="s">
        <v>698</v>
      </c>
      <c r="K24" s="1" t="s">
        <v>246</v>
      </c>
      <c r="L24" s="2"/>
      <c r="M24" s="4">
        <v>0.25851851851851854</v>
      </c>
      <c r="N24" s="1" t="s">
        <v>7</v>
      </c>
      <c r="P24" s="22">
        <v>23</v>
      </c>
      <c r="Q24" s="1" t="s">
        <v>1172</v>
      </c>
      <c r="R24" s="1" t="s">
        <v>246</v>
      </c>
      <c r="S24" s="3">
        <f>+Pomoćno!$B21*1.5</f>
        <v>3</v>
      </c>
    </row>
    <row r="25" spans="1:19" x14ac:dyDescent="0.2">
      <c r="A25" s="1">
        <v>24</v>
      </c>
      <c r="B25" s="1">
        <v>80</v>
      </c>
      <c r="C25" s="1" t="s">
        <v>699</v>
      </c>
      <c r="D25" s="1" t="s">
        <v>700</v>
      </c>
      <c r="E25" s="1" t="str">
        <f t="shared" si="0"/>
        <v>JOVAN MIRCETIC</v>
      </c>
      <c r="F25" s="1" t="s">
        <v>180</v>
      </c>
      <c r="G25" s="1" t="s">
        <v>701</v>
      </c>
      <c r="H25" s="1">
        <v>1985</v>
      </c>
      <c r="I25" s="1" t="s">
        <v>702</v>
      </c>
      <c r="J25" s="1" t="s">
        <v>703</v>
      </c>
      <c r="K25" s="1" t="s">
        <v>246</v>
      </c>
      <c r="L25" s="2"/>
      <c r="M25" s="4">
        <v>0.2628935185185185</v>
      </c>
      <c r="N25" s="1" t="s">
        <v>7</v>
      </c>
      <c r="P25">
        <v>24</v>
      </c>
      <c r="Q25" s="1" t="s">
        <v>1173</v>
      </c>
      <c r="R25" s="1" t="s">
        <v>246</v>
      </c>
      <c r="S25" s="3"/>
    </row>
    <row r="26" spans="1:19" x14ac:dyDescent="0.2">
      <c r="A26" s="1">
        <v>25</v>
      </c>
      <c r="B26" s="1">
        <v>13</v>
      </c>
      <c r="C26" s="1" t="s">
        <v>8</v>
      </c>
      <c r="D26" s="1" t="s">
        <v>704</v>
      </c>
      <c r="E26" s="1" t="str">
        <f t="shared" si="0"/>
        <v>Danijel Mandic</v>
      </c>
      <c r="F26" s="1" t="s">
        <v>180</v>
      </c>
      <c r="G26" s="1" t="s">
        <v>705</v>
      </c>
      <c r="H26" s="1">
        <v>1978</v>
      </c>
      <c r="I26" s="1" t="s">
        <v>564</v>
      </c>
      <c r="J26" s="1" t="s">
        <v>72</v>
      </c>
      <c r="K26" s="1" t="s">
        <v>246</v>
      </c>
      <c r="L26" s="2"/>
      <c r="M26" s="4">
        <v>0.26429398148148148</v>
      </c>
      <c r="N26" s="1" t="s">
        <v>7</v>
      </c>
      <c r="P26">
        <v>25</v>
      </c>
      <c r="Q26" s="1" t="s">
        <v>1174</v>
      </c>
      <c r="R26" s="1" t="s">
        <v>246</v>
      </c>
      <c r="S26" s="3"/>
    </row>
    <row r="27" spans="1:19" x14ac:dyDescent="0.2">
      <c r="A27" s="1">
        <v>26</v>
      </c>
      <c r="B27" s="1">
        <v>19</v>
      </c>
      <c r="C27" s="1" t="s">
        <v>99</v>
      </c>
      <c r="D27" s="1" t="s">
        <v>706</v>
      </c>
      <c r="E27" s="1" t="str">
        <f t="shared" si="0"/>
        <v>Vanja Dumeljic</v>
      </c>
      <c r="F27" s="1" t="s">
        <v>181</v>
      </c>
      <c r="G27" s="1" t="s">
        <v>707</v>
      </c>
      <c r="H27" s="1">
        <v>1987</v>
      </c>
      <c r="I27" s="1" t="s">
        <v>557</v>
      </c>
      <c r="J27" s="1" t="s">
        <v>140</v>
      </c>
      <c r="K27" s="1" t="s">
        <v>246</v>
      </c>
      <c r="L27" s="2"/>
      <c r="M27" s="4">
        <v>0.2675925925925926</v>
      </c>
      <c r="N27" s="1" t="s">
        <v>7</v>
      </c>
      <c r="P27">
        <v>26</v>
      </c>
      <c r="Q27" s="1" t="s">
        <v>1175</v>
      </c>
      <c r="R27" s="1" t="s">
        <v>246</v>
      </c>
      <c r="S27" s="3"/>
    </row>
    <row r="28" spans="1:19" x14ac:dyDescent="0.2">
      <c r="A28" s="1">
        <v>27</v>
      </c>
      <c r="B28" s="1">
        <v>102</v>
      </c>
      <c r="C28" s="1" t="s">
        <v>708</v>
      </c>
      <c r="D28" s="1" t="s">
        <v>125</v>
      </c>
      <c r="E28" s="1" t="str">
        <f t="shared" si="0"/>
        <v>Rade Nikolic</v>
      </c>
      <c r="F28" s="1" t="s">
        <v>180</v>
      </c>
      <c r="G28" s="1" t="s">
        <v>709</v>
      </c>
      <c r="H28" s="1">
        <v>1978</v>
      </c>
      <c r="I28" s="2"/>
      <c r="J28" s="1" t="s">
        <v>41</v>
      </c>
      <c r="K28" s="1" t="s">
        <v>246</v>
      </c>
      <c r="L28" s="2"/>
      <c r="M28" s="4">
        <v>0.2741898148148148</v>
      </c>
      <c r="N28" s="1" t="s">
        <v>7</v>
      </c>
      <c r="P28">
        <v>27</v>
      </c>
      <c r="Q28" s="1" t="s">
        <v>1176</v>
      </c>
      <c r="R28" s="1" t="s">
        <v>246</v>
      </c>
      <c r="S28" s="3"/>
    </row>
    <row r="29" spans="1:19" x14ac:dyDescent="0.2">
      <c r="A29" s="1">
        <v>28</v>
      </c>
      <c r="B29" s="1">
        <v>32</v>
      </c>
      <c r="C29" s="1" t="s">
        <v>710</v>
      </c>
      <c r="D29" s="1" t="s">
        <v>218</v>
      </c>
      <c r="E29" s="1" t="str">
        <f t="shared" si="0"/>
        <v>Mina Obradovic</v>
      </c>
      <c r="F29" s="1" t="s">
        <v>181</v>
      </c>
      <c r="G29" s="1" t="s">
        <v>711</v>
      </c>
      <c r="H29" s="1">
        <v>1994</v>
      </c>
      <c r="I29" s="1" t="s">
        <v>557</v>
      </c>
      <c r="J29" s="1" t="s">
        <v>712</v>
      </c>
      <c r="K29" s="1" t="s">
        <v>246</v>
      </c>
      <c r="L29" s="2"/>
      <c r="M29" s="4">
        <v>0.27430555555555558</v>
      </c>
      <c r="N29" s="1" t="s">
        <v>7</v>
      </c>
      <c r="P29">
        <v>28</v>
      </c>
      <c r="Q29" s="1" t="s">
        <v>1177</v>
      </c>
      <c r="R29" s="1" t="s">
        <v>246</v>
      </c>
      <c r="S29" s="3"/>
    </row>
    <row r="30" spans="1:19" x14ac:dyDescent="0.2">
      <c r="A30" s="1">
        <v>29</v>
      </c>
      <c r="B30" s="1">
        <v>30</v>
      </c>
      <c r="C30" s="1" t="s">
        <v>572</v>
      </c>
      <c r="D30" s="1" t="s">
        <v>713</v>
      </c>
      <c r="E30" s="1" t="str">
        <f t="shared" si="0"/>
        <v>Boris Malagurski</v>
      </c>
      <c r="F30" s="1" t="s">
        <v>180</v>
      </c>
      <c r="G30" s="1" t="s">
        <v>714</v>
      </c>
      <c r="H30" s="1">
        <v>1990</v>
      </c>
      <c r="I30" s="2"/>
      <c r="J30" s="1" t="s">
        <v>94</v>
      </c>
      <c r="K30" s="1" t="s">
        <v>246</v>
      </c>
      <c r="L30" s="2"/>
      <c r="M30" s="4">
        <v>0.27748842592592593</v>
      </c>
      <c r="N30" s="1" t="s">
        <v>7</v>
      </c>
      <c r="P30">
        <v>29</v>
      </c>
      <c r="Q30" s="1" t="s">
        <v>1178</v>
      </c>
      <c r="R30" s="1" t="s">
        <v>246</v>
      </c>
      <c r="S30" s="3"/>
    </row>
    <row r="31" spans="1:19" x14ac:dyDescent="0.2">
      <c r="A31" s="1">
        <v>30</v>
      </c>
      <c r="B31" s="1">
        <v>26</v>
      </c>
      <c r="C31" s="1" t="s">
        <v>114</v>
      </c>
      <c r="D31" s="1" t="s">
        <v>715</v>
      </c>
      <c r="E31" s="1" t="str">
        <f t="shared" si="0"/>
        <v>Bojan Kockarevic</v>
      </c>
      <c r="F31" s="1" t="s">
        <v>180</v>
      </c>
      <c r="G31" s="1" t="s">
        <v>716</v>
      </c>
      <c r="H31" s="1">
        <v>1999</v>
      </c>
      <c r="I31" s="1" t="s">
        <v>590</v>
      </c>
      <c r="J31" s="1" t="s">
        <v>43</v>
      </c>
      <c r="K31" s="1" t="s">
        <v>246</v>
      </c>
      <c r="L31" s="2"/>
      <c r="M31" s="4">
        <v>0.2795138888888889</v>
      </c>
      <c r="N31" s="1" t="s">
        <v>7</v>
      </c>
      <c r="P31">
        <v>30</v>
      </c>
      <c r="Q31" s="1" t="s">
        <v>1179</v>
      </c>
      <c r="R31" s="1" t="s">
        <v>246</v>
      </c>
      <c r="S31" s="3"/>
    </row>
    <row r="32" spans="1:19" x14ac:dyDescent="0.2">
      <c r="A32" s="1">
        <v>31</v>
      </c>
      <c r="B32" s="1">
        <v>74</v>
      </c>
      <c r="C32" s="1" t="s">
        <v>99</v>
      </c>
      <c r="D32" s="1" t="s">
        <v>717</v>
      </c>
      <c r="E32" s="1" t="str">
        <f t="shared" si="0"/>
        <v>Vanja Djukelic</v>
      </c>
      <c r="F32" s="1" t="s">
        <v>181</v>
      </c>
      <c r="G32" s="1" t="s">
        <v>718</v>
      </c>
      <c r="H32" s="1">
        <v>1993</v>
      </c>
      <c r="I32" s="2"/>
      <c r="J32" s="1" t="s">
        <v>719</v>
      </c>
      <c r="K32" s="1" t="s">
        <v>246</v>
      </c>
      <c r="L32" s="2"/>
      <c r="M32" s="4">
        <v>0.28672453703703704</v>
      </c>
      <c r="N32" s="1" t="s">
        <v>7</v>
      </c>
      <c r="P32">
        <v>31</v>
      </c>
      <c r="Q32" s="1" t="s">
        <v>1180</v>
      </c>
      <c r="R32" s="1" t="s">
        <v>246</v>
      </c>
      <c r="S32" s="3"/>
    </row>
    <row r="33" spans="1:19" x14ac:dyDescent="0.2">
      <c r="A33" s="1">
        <v>32</v>
      </c>
      <c r="B33" s="1">
        <v>55</v>
      </c>
      <c r="C33" s="1" t="s">
        <v>369</v>
      </c>
      <c r="D33" s="1" t="s">
        <v>409</v>
      </c>
      <c r="E33" s="1" t="str">
        <f t="shared" si="0"/>
        <v>Stefan Tomic</v>
      </c>
      <c r="F33" s="1" t="s">
        <v>180</v>
      </c>
      <c r="G33" s="1" t="s">
        <v>720</v>
      </c>
      <c r="H33" s="1">
        <v>1994</v>
      </c>
      <c r="I33" s="2"/>
      <c r="J33" s="1" t="s">
        <v>721</v>
      </c>
      <c r="K33" s="1" t="s">
        <v>246</v>
      </c>
      <c r="L33" s="2"/>
      <c r="M33" s="4">
        <v>0.29165509259259259</v>
      </c>
      <c r="N33" s="1" t="s">
        <v>7</v>
      </c>
      <c r="P33">
        <v>32</v>
      </c>
      <c r="Q33" s="1" t="s">
        <v>1181</v>
      </c>
      <c r="R33" s="1" t="s">
        <v>246</v>
      </c>
      <c r="S33" s="3"/>
    </row>
    <row r="34" spans="1:19" x14ac:dyDescent="0.2">
      <c r="A34" s="1">
        <v>33</v>
      </c>
      <c r="B34" s="1">
        <v>50</v>
      </c>
      <c r="C34" s="1" t="s">
        <v>30</v>
      </c>
      <c r="D34" s="1" t="s">
        <v>722</v>
      </c>
      <c r="E34" s="1" t="str">
        <f t="shared" si="0"/>
        <v>Nemanja Randjelovic</v>
      </c>
      <c r="F34" s="1" t="s">
        <v>180</v>
      </c>
      <c r="G34" s="1" t="s">
        <v>723</v>
      </c>
      <c r="H34" s="1">
        <v>1994</v>
      </c>
      <c r="I34" s="1" t="s">
        <v>619</v>
      </c>
      <c r="J34" s="1" t="s">
        <v>721</v>
      </c>
      <c r="K34" s="1" t="s">
        <v>246</v>
      </c>
      <c r="L34" s="2"/>
      <c r="M34" s="4">
        <v>0.29166666666666669</v>
      </c>
      <c r="N34" s="1" t="s">
        <v>7</v>
      </c>
      <c r="P34">
        <v>33</v>
      </c>
      <c r="Q34" s="1" t="s">
        <v>1182</v>
      </c>
      <c r="R34" s="1" t="s">
        <v>246</v>
      </c>
      <c r="S34" s="3"/>
    </row>
    <row r="35" spans="1:19" x14ac:dyDescent="0.2">
      <c r="A35" s="1">
        <v>34</v>
      </c>
      <c r="B35" s="1">
        <v>84</v>
      </c>
      <c r="C35" s="1" t="s">
        <v>369</v>
      </c>
      <c r="D35" s="1" t="s">
        <v>139</v>
      </c>
      <c r="E35" s="1" t="str">
        <f t="shared" si="0"/>
        <v>Stefan Krstic</v>
      </c>
      <c r="F35" s="1" t="s">
        <v>180</v>
      </c>
      <c r="G35" s="1" t="s">
        <v>724</v>
      </c>
      <c r="H35" s="1">
        <v>1991</v>
      </c>
      <c r="I35" s="2"/>
      <c r="J35" s="1" t="s">
        <v>130</v>
      </c>
      <c r="K35" s="1" t="s">
        <v>246</v>
      </c>
      <c r="L35" s="2"/>
      <c r="M35" s="4">
        <v>0.29350694444444442</v>
      </c>
      <c r="N35" s="1" t="s">
        <v>7</v>
      </c>
      <c r="P35">
        <v>34</v>
      </c>
      <c r="Q35" s="1" t="s">
        <v>1183</v>
      </c>
      <c r="R35" s="1" t="s">
        <v>246</v>
      </c>
      <c r="S35" s="3"/>
    </row>
    <row r="36" spans="1:19" x14ac:dyDescent="0.2">
      <c r="A36" s="1">
        <v>35</v>
      </c>
      <c r="B36" s="1">
        <v>97</v>
      </c>
      <c r="C36" s="1" t="s">
        <v>634</v>
      </c>
      <c r="D36" s="1" t="s">
        <v>66</v>
      </c>
      <c r="E36" s="1" t="str">
        <f t="shared" si="0"/>
        <v>Zoran Stojanovic</v>
      </c>
      <c r="F36" s="1" t="s">
        <v>180</v>
      </c>
      <c r="G36" s="1" t="s">
        <v>725</v>
      </c>
      <c r="H36" s="1">
        <v>1992</v>
      </c>
      <c r="I36" s="2"/>
      <c r="J36" s="1" t="s">
        <v>43</v>
      </c>
      <c r="K36" s="1" t="s">
        <v>246</v>
      </c>
      <c r="L36" s="2"/>
      <c r="M36" s="4">
        <v>0.29859953703703701</v>
      </c>
      <c r="N36" s="1" t="s">
        <v>7</v>
      </c>
      <c r="P36">
        <v>35</v>
      </c>
      <c r="Q36" s="1" t="s">
        <v>1184</v>
      </c>
      <c r="R36" s="1" t="s">
        <v>246</v>
      </c>
      <c r="S36" s="3"/>
    </row>
    <row r="37" spans="1:19" x14ac:dyDescent="0.2">
      <c r="A37" s="1">
        <v>36</v>
      </c>
      <c r="B37" s="1">
        <v>20</v>
      </c>
      <c r="C37" s="1" t="s">
        <v>417</v>
      </c>
      <c r="D37" s="1" t="s">
        <v>726</v>
      </c>
      <c r="E37" s="1" t="str">
        <f t="shared" si="0"/>
        <v>Boban Labanac</v>
      </c>
      <c r="F37" s="1" t="s">
        <v>180</v>
      </c>
      <c r="G37" s="1" t="s">
        <v>727</v>
      </c>
      <c r="H37" s="1">
        <v>1995</v>
      </c>
      <c r="I37" s="2"/>
      <c r="J37" s="1" t="s">
        <v>43</v>
      </c>
      <c r="K37" s="1" t="s">
        <v>246</v>
      </c>
      <c r="L37" s="2"/>
      <c r="M37" s="4">
        <v>0.29869212962962965</v>
      </c>
      <c r="N37" s="1" t="s">
        <v>7</v>
      </c>
      <c r="P37">
        <v>36</v>
      </c>
      <c r="Q37" s="1" t="s">
        <v>1185</v>
      </c>
      <c r="R37" s="1" t="s">
        <v>246</v>
      </c>
      <c r="S37" s="3"/>
    </row>
    <row r="38" spans="1:19" x14ac:dyDescent="0.2">
      <c r="A38" s="1">
        <v>37</v>
      </c>
      <c r="B38" s="1">
        <v>100</v>
      </c>
      <c r="C38" s="1" t="s">
        <v>160</v>
      </c>
      <c r="D38" s="1" t="s">
        <v>728</v>
      </c>
      <c r="E38" s="1" t="str">
        <f t="shared" si="0"/>
        <v>Marina Miljkovic</v>
      </c>
      <c r="F38" s="1" t="s">
        <v>181</v>
      </c>
      <c r="G38" s="1" t="s">
        <v>729</v>
      </c>
      <c r="H38" s="1">
        <v>1981</v>
      </c>
      <c r="I38" s="2"/>
      <c r="J38" s="1" t="s">
        <v>18</v>
      </c>
      <c r="K38" s="1" t="s">
        <v>246</v>
      </c>
      <c r="L38" s="2"/>
      <c r="M38" s="4">
        <v>0.30613425925925924</v>
      </c>
      <c r="N38" s="1" t="s">
        <v>7</v>
      </c>
      <c r="P38">
        <v>37</v>
      </c>
      <c r="Q38" s="1" t="s">
        <v>1186</v>
      </c>
      <c r="R38" s="1" t="s">
        <v>246</v>
      </c>
      <c r="S38" s="3"/>
    </row>
    <row r="39" spans="1:19" x14ac:dyDescent="0.2">
      <c r="A39" s="1">
        <v>38</v>
      </c>
      <c r="B39" s="1">
        <v>76</v>
      </c>
      <c r="C39" s="1" t="s">
        <v>606</v>
      </c>
      <c r="D39" s="1" t="s">
        <v>730</v>
      </c>
      <c r="E39" s="1" t="str">
        <f t="shared" si="0"/>
        <v>Mihailo Diligenski</v>
      </c>
      <c r="F39" s="1" t="s">
        <v>180</v>
      </c>
      <c r="G39" s="1" t="s">
        <v>731</v>
      </c>
      <c r="H39" s="1">
        <v>1982</v>
      </c>
      <c r="I39" s="1" t="s">
        <v>607</v>
      </c>
      <c r="J39" s="1" t="s">
        <v>18</v>
      </c>
      <c r="K39" s="1" t="s">
        <v>246</v>
      </c>
      <c r="L39" s="2"/>
      <c r="M39" s="4">
        <v>0.30740740740740741</v>
      </c>
      <c r="N39" s="1" t="s">
        <v>7</v>
      </c>
      <c r="P39">
        <v>38</v>
      </c>
      <c r="Q39" s="1" t="s">
        <v>1187</v>
      </c>
      <c r="R39" s="1" t="s">
        <v>246</v>
      </c>
      <c r="S39" s="3"/>
    </row>
    <row r="40" spans="1:19" x14ac:dyDescent="0.2">
      <c r="A40" s="1">
        <v>39</v>
      </c>
      <c r="B40" s="1">
        <v>53</v>
      </c>
      <c r="C40" s="1" t="s">
        <v>732</v>
      </c>
      <c r="D40" s="1" t="s">
        <v>733</v>
      </c>
      <c r="E40" s="1" t="str">
        <f t="shared" si="0"/>
        <v>Sara Pirnat</v>
      </c>
      <c r="F40" s="1" t="s">
        <v>181</v>
      </c>
      <c r="G40" s="1" t="s">
        <v>734</v>
      </c>
      <c r="H40" s="1">
        <v>1997</v>
      </c>
      <c r="I40" s="1" t="s">
        <v>735</v>
      </c>
      <c r="J40" s="1" t="s">
        <v>43</v>
      </c>
      <c r="K40" s="1" t="s">
        <v>246</v>
      </c>
      <c r="L40" s="2"/>
      <c r="M40" s="4">
        <v>0.30744212962962963</v>
      </c>
      <c r="N40" s="1" t="s">
        <v>7</v>
      </c>
      <c r="P40">
        <v>39</v>
      </c>
      <c r="Q40" s="1" t="s">
        <v>1188</v>
      </c>
      <c r="R40" s="1" t="s">
        <v>246</v>
      </c>
      <c r="S40" s="3"/>
    </row>
    <row r="41" spans="1:19" x14ac:dyDescent="0.2">
      <c r="A41" s="1">
        <v>40</v>
      </c>
      <c r="B41" s="1">
        <v>33</v>
      </c>
      <c r="C41" s="1" t="s">
        <v>128</v>
      </c>
      <c r="D41" s="1" t="s">
        <v>736</v>
      </c>
      <c r="E41" s="1" t="str">
        <f t="shared" si="0"/>
        <v>Miroslav Lazovic</v>
      </c>
      <c r="F41" s="1" t="s">
        <v>180</v>
      </c>
      <c r="G41" s="1" t="s">
        <v>737</v>
      </c>
      <c r="H41" s="1">
        <v>1970</v>
      </c>
      <c r="I41" s="2"/>
      <c r="J41" s="1" t="s">
        <v>738</v>
      </c>
      <c r="K41" s="1" t="s">
        <v>246</v>
      </c>
      <c r="L41" s="2"/>
      <c r="M41" s="4">
        <v>0.30857638888888889</v>
      </c>
      <c r="N41" s="1" t="s">
        <v>7</v>
      </c>
      <c r="P41">
        <v>40</v>
      </c>
      <c r="Q41" s="1" t="s">
        <v>1189</v>
      </c>
      <c r="R41" s="1" t="s">
        <v>246</v>
      </c>
      <c r="S41" s="3"/>
    </row>
    <row r="42" spans="1:19" x14ac:dyDescent="0.2">
      <c r="A42" s="1">
        <v>41</v>
      </c>
      <c r="B42" s="1">
        <v>45</v>
      </c>
      <c r="C42" s="1" t="s">
        <v>39</v>
      </c>
      <c r="D42" s="1" t="s">
        <v>739</v>
      </c>
      <c r="E42" s="1" t="str">
        <f t="shared" si="0"/>
        <v>Marko Crnogorac</v>
      </c>
      <c r="F42" s="1" t="s">
        <v>180</v>
      </c>
      <c r="G42" s="1" t="s">
        <v>740</v>
      </c>
      <c r="H42" s="1">
        <v>1982</v>
      </c>
      <c r="I42" s="2"/>
      <c r="J42" s="1" t="s">
        <v>741</v>
      </c>
      <c r="K42" s="1" t="s">
        <v>246</v>
      </c>
      <c r="L42" s="2"/>
      <c r="M42" s="4">
        <v>0.31484953703703705</v>
      </c>
      <c r="N42" s="1" t="s">
        <v>7</v>
      </c>
      <c r="P42">
        <v>41</v>
      </c>
      <c r="Q42" s="1" t="s">
        <v>1190</v>
      </c>
      <c r="R42" s="1" t="s">
        <v>246</v>
      </c>
      <c r="S42" s="3"/>
    </row>
    <row r="43" spans="1:19" x14ac:dyDescent="0.2">
      <c r="A43" s="1">
        <v>42</v>
      </c>
      <c r="B43" s="1">
        <v>86</v>
      </c>
      <c r="C43" s="1" t="s">
        <v>114</v>
      </c>
      <c r="D43" s="1" t="s">
        <v>742</v>
      </c>
      <c r="E43" s="1" t="str">
        <f t="shared" si="0"/>
        <v>Bojan Vlajic</v>
      </c>
      <c r="F43" s="1" t="s">
        <v>180</v>
      </c>
      <c r="G43" s="1" t="s">
        <v>743</v>
      </c>
      <c r="H43" s="1">
        <v>1987</v>
      </c>
      <c r="I43" s="1" t="s">
        <v>744</v>
      </c>
      <c r="J43" s="1" t="s">
        <v>703</v>
      </c>
      <c r="K43" s="1" t="s">
        <v>246</v>
      </c>
      <c r="L43" s="2"/>
      <c r="M43" s="4">
        <v>0.31542824074074072</v>
      </c>
      <c r="N43" s="1" t="s">
        <v>7</v>
      </c>
      <c r="P43">
        <v>42</v>
      </c>
      <c r="Q43" s="1" t="s">
        <v>1191</v>
      </c>
      <c r="R43" s="1" t="s">
        <v>246</v>
      </c>
      <c r="S43" s="3"/>
    </row>
    <row r="44" spans="1:19" x14ac:dyDescent="0.2">
      <c r="A44" s="1">
        <v>43</v>
      </c>
      <c r="B44" s="1">
        <v>1</v>
      </c>
      <c r="C44" s="1" t="s">
        <v>109</v>
      </c>
      <c r="D44" s="1" t="s">
        <v>745</v>
      </c>
      <c r="E44" s="1" t="str">
        <f t="shared" si="0"/>
        <v>Stevan Babic</v>
      </c>
      <c r="F44" s="1" t="s">
        <v>180</v>
      </c>
      <c r="G44" s="1" t="s">
        <v>746</v>
      </c>
      <c r="H44" s="1">
        <v>1991</v>
      </c>
      <c r="I44" s="2"/>
      <c r="J44" s="1" t="s">
        <v>747</v>
      </c>
      <c r="K44" s="1" t="s">
        <v>246</v>
      </c>
      <c r="L44" s="2"/>
      <c r="M44" s="4">
        <v>0.31543981481481481</v>
      </c>
      <c r="N44" s="1" t="s">
        <v>7</v>
      </c>
      <c r="P44">
        <v>43</v>
      </c>
      <c r="Q44" s="1" t="s">
        <v>1192</v>
      </c>
      <c r="R44" s="1" t="s">
        <v>246</v>
      </c>
      <c r="S44" s="3"/>
    </row>
    <row r="45" spans="1:19" x14ac:dyDescent="0.2">
      <c r="A45" s="1">
        <v>44</v>
      </c>
      <c r="B45" s="1">
        <v>17</v>
      </c>
      <c r="C45" s="1" t="s">
        <v>64</v>
      </c>
      <c r="D45" s="1" t="s">
        <v>748</v>
      </c>
      <c r="E45" s="1" t="str">
        <f t="shared" si="0"/>
        <v>Dejan Miletic</v>
      </c>
      <c r="F45" s="1" t="s">
        <v>180</v>
      </c>
      <c r="G45" s="1" t="s">
        <v>749</v>
      </c>
      <c r="H45" s="1">
        <v>1982</v>
      </c>
      <c r="I45" s="1" t="s">
        <v>750</v>
      </c>
      <c r="J45" s="1" t="s">
        <v>499</v>
      </c>
      <c r="K45" s="1" t="s">
        <v>246</v>
      </c>
      <c r="L45" s="2"/>
      <c r="M45" s="4">
        <v>0.31545138888888891</v>
      </c>
      <c r="N45" s="1" t="s">
        <v>7</v>
      </c>
      <c r="P45">
        <v>44</v>
      </c>
      <c r="Q45" s="1" t="s">
        <v>1193</v>
      </c>
      <c r="R45" s="1" t="s">
        <v>246</v>
      </c>
      <c r="S45" s="3"/>
    </row>
    <row r="46" spans="1:19" x14ac:dyDescent="0.2">
      <c r="A46" s="1">
        <v>45</v>
      </c>
      <c r="B46" s="1">
        <v>95</v>
      </c>
      <c r="C46" s="1" t="s">
        <v>124</v>
      </c>
      <c r="D46" s="1" t="s">
        <v>751</v>
      </c>
      <c r="E46" s="1" t="str">
        <f t="shared" si="0"/>
        <v>Milos Zinajic</v>
      </c>
      <c r="F46" s="1" t="s">
        <v>180</v>
      </c>
      <c r="G46" s="1" t="s">
        <v>752</v>
      </c>
      <c r="H46" s="1">
        <v>1989</v>
      </c>
      <c r="I46" s="1" t="s">
        <v>448</v>
      </c>
      <c r="J46" s="1" t="s">
        <v>18</v>
      </c>
      <c r="K46" s="1" t="s">
        <v>246</v>
      </c>
      <c r="L46" s="2"/>
      <c r="M46" s="4">
        <v>0.31854166666666667</v>
      </c>
      <c r="N46" s="1" t="s">
        <v>7</v>
      </c>
      <c r="P46">
        <v>45</v>
      </c>
      <c r="Q46" s="1" t="s">
        <v>1194</v>
      </c>
      <c r="R46" s="1" t="s">
        <v>254</v>
      </c>
      <c r="S46" s="3"/>
    </row>
    <row r="47" spans="1:19" x14ac:dyDescent="0.2">
      <c r="A47" s="1">
        <v>46</v>
      </c>
      <c r="B47" s="1">
        <v>96</v>
      </c>
      <c r="C47" s="1" t="s">
        <v>753</v>
      </c>
      <c r="D47" s="1" t="s">
        <v>754</v>
      </c>
      <c r="E47" s="1" t="str">
        <f t="shared" si="0"/>
        <v>Danilo Maksimovic</v>
      </c>
      <c r="F47" s="1" t="s">
        <v>180</v>
      </c>
      <c r="G47" s="1" t="s">
        <v>755</v>
      </c>
      <c r="H47" s="1">
        <v>2000</v>
      </c>
      <c r="I47" s="1" t="s">
        <v>42</v>
      </c>
      <c r="J47" s="1" t="s">
        <v>43</v>
      </c>
      <c r="K47" s="1" t="s">
        <v>246</v>
      </c>
      <c r="L47" s="2"/>
      <c r="M47" s="4">
        <v>0.31966435185185182</v>
      </c>
      <c r="N47" s="1" t="s">
        <v>7</v>
      </c>
      <c r="P47">
        <v>46</v>
      </c>
      <c r="Q47" s="1" t="s">
        <v>1195</v>
      </c>
      <c r="R47" s="1" t="s">
        <v>246</v>
      </c>
      <c r="S47" s="3"/>
    </row>
    <row r="48" spans="1:19" x14ac:dyDescent="0.2">
      <c r="A48" s="1">
        <v>47</v>
      </c>
      <c r="B48" s="1">
        <v>52</v>
      </c>
      <c r="C48" s="1" t="s">
        <v>23</v>
      </c>
      <c r="D48" s="1" t="s">
        <v>756</v>
      </c>
      <c r="E48" s="1" t="str">
        <f t="shared" si="0"/>
        <v>Vladimir Rajic</v>
      </c>
      <c r="F48" s="1" t="s">
        <v>180</v>
      </c>
      <c r="G48" s="1" t="s">
        <v>757</v>
      </c>
      <c r="H48" s="1">
        <v>1984</v>
      </c>
      <c r="I48" s="2"/>
      <c r="J48" s="1" t="s">
        <v>84</v>
      </c>
      <c r="K48" s="1" t="s">
        <v>246</v>
      </c>
      <c r="L48" s="2"/>
      <c r="M48" s="4">
        <v>0.32127314814814817</v>
      </c>
      <c r="N48" s="1" t="s">
        <v>7</v>
      </c>
      <c r="P48">
        <v>47</v>
      </c>
      <c r="Q48" s="1" t="s">
        <v>1196</v>
      </c>
      <c r="R48" s="1" t="s">
        <v>246</v>
      </c>
      <c r="S48" s="3"/>
    </row>
    <row r="49" spans="1:19" x14ac:dyDescent="0.2">
      <c r="A49" s="1">
        <v>48</v>
      </c>
      <c r="B49" s="1">
        <v>104</v>
      </c>
      <c r="C49" s="1" t="s">
        <v>758</v>
      </c>
      <c r="D49" s="1" t="s">
        <v>759</v>
      </c>
      <c r="E49" s="1" t="str">
        <f t="shared" si="0"/>
        <v>Andrej Jeftic</v>
      </c>
      <c r="F49" s="1" t="s">
        <v>180</v>
      </c>
      <c r="G49" s="1" t="s">
        <v>760</v>
      </c>
      <c r="H49" s="1">
        <v>1984</v>
      </c>
      <c r="I49" s="2"/>
      <c r="J49" s="1" t="s">
        <v>18</v>
      </c>
      <c r="K49" s="1" t="s">
        <v>246</v>
      </c>
      <c r="L49" s="2"/>
      <c r="M49" s="4">
        <v>0.32185185185185183</v>
      </c>
      <c r="N49" s="1" t="s">
        <v>7</v>
      </c>
      <c r="P49">
        <v>48</v>
      </c>
      <c r="Q49" s="1" t="s">
        <v>1197</v>
      </c>
      <c r="R49" s="1" t="s">
        <v>246</v>
      </c>
      <c r="S49" s="3"/>
    </row>
    <row r="50" spans="1:19" x14ac:dyDescent="0.2">
      <c r="A50" s="1">
        <v>49</v>
      </c>
      <c r="B50" s="1">
        <v>91</v>
      </c>
      <c r="C50" s="1" t="s">
        <v>761</v>
      </c>
      <c r="D50" s="1" t="s">
        <v>762</v>
      </c>
      <c r="E50" s="1" t="str">
        <f t="shared" si="0"/>
        <v>Slobodanka Radojicic</v>
      </c>
      <c r="F50" s="1" t="s">
        <v>181</v>
      </c>
      <c r="G50" s="1" t="s">
        <v>763</v>
      </c>
      <c r="H50" s="1">
        <v>1979</v>
      </c>
      <c r="I50" s="2"/>
      <c r="J50" s="1" t="s">
        <v>137</v>
      </c>
      <c r="K50" s="1" t="s">
        <v>246</v>
      </c>
      <c r="L50" s="2"/>
      <c r="M50" s="4">
        <v>0.32428240740740738</v>
      </c>
      <c r="N50" s="1" t="s">
        <v>7</v>
      </c>
      <c r="P50">
        <v>49</v>
      </c>
      <c r="Q50" s="1" t="s">
        <v>1198</v>
      </c>
      <c r="R50" s="1" t="s">
        <v>246</v>
      </c>
      <c r="S50" s="3"/>
    </row>
    <row r="51" spans="1:19" x14ac:dyDescent="0.2">
      <c r="A51" s="1">
        <v>50</v>
      </c>
      <c r="B51" s="1">
        <v>57</v>
      </c>
      <c r="C51" s="1" t="s">
        <v>764</v>
      </c>
      <c r="D51" s="1" t="s">
        <v>125</v>
      </c>
      <c r="E51" s="1" t="str">
        <f t="shared" si="0"/>
        <v>Bozidar Nikolic</v>
      </c>
      <c r="F51" s="1" t="s">
        <v>180</v>
      </c>
      <c r="G51" s="1" t="s">
        <v>765</v>
      </c>
      <c r="H51" s="1">
        <v>1984</v>
      </c>
      <c r="I51" s="2"/>
      <c r="J51" s="1" t="s">
        <v>130</v>
      </c>
      <c r="K51" s="1" t="s">
        <v>246</v>
      </c>
      <c r="L51" s="2"/>
      <c r="M51" s="4">
        <v>0.32752314814814815</v>
      </c>
      <c r="N51" s="1" t="s">
        <v>7</v>
      </c>
      <c r="P51">
        <v>50</v>
      </c>
      <c r="Q51" s="1" t="s">
        <v>1199</v>
      </c>
      <c r="R51" s="1" t="s">
        <v>246</v>
      </c>
      <c r="S51" s="3"/>
    </row>
    <row r="52" spans="1:19" x14ac:dyDescent="0.2">
      <c r="A52" s="1">
        <v>51</v>
      </c>
      <c r="B52" s="1">
        <v>71</v>
      </c>
      <c r="C52" s="1" t="s">
        <v>103</v>
      </c>
      <c r="D52" s="1" t="s">
        <v>766</v>
      </c>
      <c r="E52" s="1" t="str">
        <f t="shared" si="0"/>
        <v>Nikola Stojkovic</v>
      </c>
      <c r="F52" s="1" t="s">
        <v>180</v>
      </c>
      <c r="G52" s="1" t="s">
        <v>767</v>
      </c>
      <c r="H52" s="1">
        <v>1982</v>
      </c>
      <c r="I52" s="2"/>
      <c r="J52" s="1" t="s">
        <v>712</v>
      </c>
      <c r="K52" s="1" t="s">
        <v>246</v>
      </c>
      <c r="L52" s="2"/>
      <c r="M52" s="4">
        <v>0.32754629629629628</v>
      </c>
      <c r="N52" s="1" t="s">
        <v>7</v>
      </c>
      <c r="P52">
        <v>51</v>
      </c>
      <c r="Q52" s="1" t="s">
        <v>1200</v>
      </c>
      <c r="R52" s="1" t="s">
        <v>246</v>
      </c>
      <c r="S52" s="3"/>
    </row>
    <row r="53" spans="1:19" x14ac:dyDescent="0.2">
      <c r="A53" s="1">
        <v>52</v>
      </c>
      <c r="B53" s="1">
        <v>7</v>
      </c>
      <c r="C53" s="1" t="s">
        <v>13</v>
      </c>
      <c r="D53" s="1" t="s">
        <v>768</v>
      </c>
      <c r="E53" s="1" t="str">
        <f t="shared" si="0"/>
        <v>Luka Milenkovic</v>
      </c>
      <c r="F53" s="1" t="s">
        <v>180</v>
      </c>
      <c r="G53" s="1" t="s">
        <v>769</v>
      </c>
      <c r="H53" s="1">
        <v>1993</v>
      </c>
      <c r="I53" s="2"/>
      <c r="J53" s="1" t="s">
        <v>770</v>
      </c>
      <c r="K53" s="1" t="s">
        <v>246</v>
      </c>
      <c r="L53" s="2"/>
      <c r="M53" s="4">
        <v>0.32796296296296296</v>
      </c>
      <c r="N53" s="1" t="s">
        <v>7</v>
      </c>
      <c r="P53">
        <v>52</v>
      </c>
      <c r="Q53" s="1" t="s">
        <v>1201</v>
      </c>
      <c r="R53" s="1" t="s">
        <v>246</v>
      </c>
      <c r="S53" s="3"/>
    </row>
    <row r="54" spans="1:19" x14ac:dyDescent="0.2">
      <c r="A54" s="1">
        <v>53</v>
      </c>
      <c r="B54" s="1">
        <v>2</v>
      </c>
      <c r="C54" s="1" t="s">
        <v>30</v>
      </c>
      <c r="D54" s="1" t="s">
        <v>771</v>
      </c>
      <c r="E54" s="1" t="str">
        <f t="shared" si="0"/>
        <v>Nemanja Velisavljevic</v>
      </c>
      <c r="F54" s="1" t="s">
        <v>180</v>
      </c>
      <c r="G54" s="1" t="s">
        <v>772</v>
      </c>
      <c r="H54" s="1">
        <v>1993</v>
      </c>
      <c r="I54" s="2"/>
      <c r="J54" s="1" t="s">
        <v>773</v>
      </c>
      <c r="K54" s="1" t="s">
        <v>246</v>
      </c>
      <c r="L54" s="2"/>
      <c r="M54" s="4">
        <v>0.32798611111111109</v>
      </c>
      <c r="N54" s="1" t="s">
        <v>7</v>
      </c>
      <c r="P54">
        <v>53</v>
      </c>
      <c r="Q54" s="1" t="s">
        <v>1202</v>
      </c>
      <c r="R54" s="1" t="s">
        <v>246</v>
      </c>
      <c r="S54" s="3"/>
    </row>
    <row r="55" spans="1:19" x14ac:dyDescent="0.2">
      <c r="A55" s="1">
        <v>54</v>
      </c>
      <c r="B55" s="1">
        <v>4</v>
      </c>
      <c r="C55" s="1" t="s">
        <v>39</v>
      </c>
      <c r="D55" s="1" t="s">
        <v>774</v>
      </c>
      <c r="E55" s="1" t="str">
        <f t="shared" si="0"/>
        <v>Marko Majstorovic</v>
      </c>
      <c r="F55" s="1" t="s">
        <v>180</v>
      </c>
      <c r="G55" s="1" t="s">
        <v>775</v>
      </c>
      <c r="H55" s="1">
        <v>1987</v>
      </c>
      <c r="I55" s="2"/>
      <c r="J55" s="1" t="s">
        <v>416</v>
      </c>
      <c r="K55" s="1" t="s">
        <v>254</v>
      </c>
      <c r="L55" s="2"/>
      <c r="M55" s="4">
        <v>0.32829861111111114</v>
      </c>
      <c r="N55" s="1" t="s">
        <v>7</v>
      </c>
    </row>
    <row r="56" spans="1:19" x14ac:dyDescent="0.2">
      <c r="A56" s="1">
        <v>55</v>
      </c>
      <c r="B56" s="1">
        <v>34</v>
      </c>
      <c r="C56" s="1" t="s">
        <v>64</v>
      </c>
      <c r="D56" s="1" t="s">
        <v>776</v>
      </c>
      <c r="E56" s="1" t="str">
        <f t="shared" si="0"/>
        <v>Dejan Milosavljevic</v>
      </c>
      <c r="F56" s="1" t="s">
        <v>180</v>
      </c>
      <c r="G56" s="1" t="s">
        <v>777</v>
      </c>
      <c r="H56" s="1">
        <v>1989</v>
      </c>
      <c r="I56" s="2"/>
      <c r="J56" s="1" t="s">
        <v>778</v>
      </c>
      <c r="K56" s="1" t="s">
        <v>246</v>
      </c>
      <c r="L56" s="2"/>
      <c r="M56" s="4">
        <v>0.33206018518518521</v>
      </c>
      <c r="N56" s="1" t="s">
        <v>7</v>
      </c>
    </row>
    <row r="57" spans="1:19" x14ac:dyDescent="0.2">
      <c r="A57" s="1">
        <v>56</v>
      </c>
      <c r="B57" s="1">
        <v>38</v>
      </c>
      <c r="C57" s="1" t="s">
        <v>359</v>
      </c>
      <c r="D57" s="1" t="s">
        <v>779</v>
      </c>
      <c r="E57" s="1" t="str">
        <f t="shared" si="0"/>
        <v>Filip Mangovic</v>
      </c>
      <c r="F57" s="1" t="s">
        <v>180</v>
      </c>
      <c r="G57" s="1" t="s">
        <v>780</v>
      </c>
      <c r="H57" s="1">
        <v>1984</v>
      </c>
      <c r="I57" s="2"/>
      <c r="J57" s="1" t="s">
        <v>18</v>
      </c>
      <c r="K57" s="1" t="s">
        <v>246</v>
      </c>
      <c r="L57" s="2"/>
      <c r="M57" s="4">
        <v>0.33391203703703703</v>
      </c>
      <c r="N57" s="1" t="s">
        <v>7</v>
      </c>
    </row>
    <row r="58" spans="1:19" x14ac:dyDescent="0.2">
      <c r="A58" s="1">
        <v>57</v>
      </c>
      <c r="B58" s="1">
        <v>51</v>
      </c>
      <c r="C58" s="1" t="s">
        <v>103</v>
      </c>
      <c r="D58" s="1" t="s">
        <v>781</v>
      </c>
      <c r="E58" s="1" t="str">
        <f t="shared" si="0"/>
        <v>Nikola Topalovic</v>
      </c>
      <c r="F58" s="1" t="s">
        <v>180</v>
      </c>
      <c r="G58" s="1" t="s">
        <v>782</v>
      </c>
      <c r="H58" s="1">
        <v>1986</v>
      </c>
      <c r="I58" s="1" t="s">
        <v>783</v>
      </c>
      <c r="J58" s="1" t="s">
        <v>18</v>
      </c>
      <c r="K58" s="1" t="s">
        <v>246</v>
      </c>
      <c r="L58" s="2"/>
      <c r="M58" s="4">
        <v>0.33402777777777776</v>
      </c>
      <c r="N58" s="1" t="s">
        <v>7</v>
      </c>
    </row>
    <row r="59" spans="1:19" x14ac:dyDescent="0.2">
      <c r="A59" s="1">
        <v>58</v>
      </c>
      <c r="B59" s="1">
        <v>83</v>
      </c>
      <c r="C59" s="1" t="s">
        <v>593</v>
      </c>
      <c r="D59" s="1" t="s">
        <v>776</v>
      </c>
      <c r="E59" s="1" t="str">
        <f t="shared" si="0"/>
        <v>Dragana Milosavljevic</v>
      </c>
      <c r="F59" s="1" t="s">
        <v>181</v>
      </c>
      <c r="G59" s="1" t="s">
        <v>784</v>
      </c>
      <c r="H59" s="1">
        <v>1999</v>
      </c>
      <c r="I59" s="1" t="s">
        <v>594</v>
      </c>
      <c r="J59" s="1" t="s">
        <v>425</v>
      </c>
      <c r="K59" s="1" t="s">
        <v>246</v>
      </c>
      <c r="L59" s="2"/>
      <c r="M59" s="4">
        <v>0.34065972222222224</v>
      </c>
      <c r="N59" s="1" t="s">
        <v>7</v>
      </c>
    </row>
    <row r="60" spans="1:19" x14ac:dyDescent="0.2">
      <c r="A60" s="1">
        <v>59</v>
      </c>
      <c r="B60" s="1">
        <v>56</v>
      </c>
      <c r="C60" s="1" t="s">
        <v>785</v>
      </c>
      <c r="D60" s="1" t="s">
        <v>786</v>
      </c>
      <c r="E60" s="1" t="str">
        <f t="shared" si="0"/>
        <v>ninoslav sevic</v>
      </c>
      <c r="F60" s="1" t="s">
        <v>180</v>
      </c>
      <c r="G60" s="1" t="s">
        <v>787</v>
      </c>
      <c r="H60" s="1">
        <v>1977</v>
      </c>
      <c r="I60" s="1" t="s">
        <v>788</v>
      </c>
      <c r="J60" s="1" t="s">
        <v>712</v>
      </c>
      <c r="K60" s="1" t="s">
        <v>246</v>
      </c>
      <c r="L60" s="2"/>
      <c r="M60" s="4">
        <v>0.34462962962962962</v>
      </c>
      <c r="N60" s="1" t="s">
        <v>7</v>
      </c>
    </row>
    <row r="61" spans="1:19" x14ac:dyDescent="0.2">
      <c r="A61" s="1">
        <v>60</v>
      </c>
      <c r="B61" s="1">
        <v>15</v>
      </c>
      <c r="C61" s="1" t="s">
        <v>30</v>
      </c>
      <c r="D61" s="1" t="s">
        <v>142</v>
      </c>
      <c r="E61" s="1" t="str">
        <f t="shared" si="0"/>
        <v>Nemanja Knezevic</v>
      </c>
      <c r="F61" s="1" t="s">
        <v>180</v>
      </c>
      <c r="G61" s="1" t="s">
        <v>789</v>
      </c>
      <c r="H61" s="1">
        <v>1991</v>
      </c>
      <c r="I61" s="2"/>
      <c r="J61" s="1" t="s">
        <v>43</v>
      </c>
      <c r="K61" s="1" t="s">
        <v>246</v>
      </c>
      <c r="L61" s="2"/>
      <c r="M61" s="4">
        <v>0.34849537037037037</v>
      </c>
      <c r="N61" s="1" t="s">
        <v>7</v>
      </c>
    </row>
    <row r="62" spans="1:19" x14ac:dyDescent="0.2">
      <c r="A62" s="1">
        <v>61</v>
      </c>
      <c r="B62" s="1">
        <v>29</v>
      </c>
      <c r="C62" s="1" t="s">
        <v>790</v>
      </c>
      <c r="D62" s="1" t="s">
        <v>791</v>
      </c>
      <c r="E62" s="1" t="str">
        <f t="shared" si="0"/>
        <v>Branislav Zivaljevic</v>
      </c>
      <c r="F62" s="1" t="s">
        <v>180</v>
      </c>
      <c r="G62" s="1" t="s">
        <v>792</v>
      </c>
      <c r="H62" s="1">
        <v>1994</v>
      </c>
      <c r="I62" s="2"/>
      <c r="J62" s="1" t="s">
        <v>43</v>
      </c>
      <c r="K62" s="1" t="s">
        <v>246</v>
      </c>
      <c r="L62" s="2"/>
      <c r="M62" s="4">
        <v>0.34932870370370372</v>
      </c>
      <c r="N62" s="1" t="s">
        <v>7</v>
      </c>
    </row>
    <row r="63" spans="1:19" x14ac:dyDescent="0.2">
      <c r="A63" s="1">
        <v>62</v>
      </c>
      <c r="B63" s="1">
        <v>105</v>
      </c>
      <c r="C63" s="1" t="s">
        <v>97</v>
      </c>
      <c r="D63" s="1" t="s">
        <v>428</v>
      </c>
      <c r="E63" s="1" t="str">
        <f t="shared" si="0"/>
        <v>Sanja Mitic</v>
      </c>
      <c r="F63" s="1" t="s">
        <v>181</v>
      </c>
      <c r="G63" s="1" t="s">
        <v>793</v>
      </c>
      <c r="H63" s="1">
        <v>1990</v>
      </c>
      <c r="I63" s="1" t="s">
        <v>794</v>
      </c>
      <c r="J63" s="1" t="s">
        <v>43</v>
      </c>
      <c r="K63" s="1" t="s">
        <v>246</v>
      </c>
      <c r="L63" s="2"/>
      <c r="M63" s="4">
        <v>0.35199074074074072</v>
      </c>
      <c r="N63" s="1" t="s">
        <v>7</v>
      </c>
    </row>
    <row r="64" spans="1:19" x14ac:dyDescent="0.2">
      <c r="A64" s="1">
        <v>63</v>
      </c>
      <c r="B64" s="1">
        <v>79</v>
      </c>
      <c r="C64" s="1" t="s">
        <v>135</v>
      </c>
      <c r="D64" s="1" t="s">
        <v>120</v>
      </c>
      <c r="E64" s="1" t="str">
        <f t="shared" si="0"/>
        <v>Aleksandar Lazarevic</v>
      </c>
      <c r="F64" s="1" t="s">
        <v>180</v>
      </c>
      <c r="G64" s="1" t="s">
        <v>450</v>
      </c>
      <c r="H64" s="1">
        <v>1980</v>
      </c>
      <c r="I64" s="1" t="s">
        <v>795</v>
      </c>
      <c r="J64" s="1" t="s">
        <v>43</v>
      </c>
      <c r="K64" s="1" t="s">
        <v>246</v>
      </c>
      <c r="L64" s="2"/>
      <c r="M64" s="4">
        <v>0.35208333333333336</v>
      </c>
      <c r="N64" s="1" t="s">
        <v>7</v>
      </c>
    </row>
    <row r="65" spans="1:14" x14ac:dyDescent="0.2">
      <c r="A65" s="1">
        <v>64</v>
      </c>
      <c r="B65" s="1">
        <v>49</v>
      </c>
      <c r="C65" s="1" t="s">
        <v>97</v>
      </c>
      <c r="D65" s="1" t="s">
        <v>385</v>
      </c>
      <c r="E65" s="1" t="str">
        <f t="shared" si="0"/>
        <v>Sanja Djurovic</v>
      </c>
      <c r="F65" s="1" t="s">
        <v>181</v>
      </c>
      <c r="G65" s="1" t="s">
        <v>796</v>
      </c>
      <c r="H65" s="1">
        <v>1994</v>
      </c>
      <c r="I65" s="2"/>
      <c r="J65" s="1" t="s">
        <v>442</v>
      </c>
      <c r="K65" s="1" t="s">
        <v>246</v>
      </c>
      <c r="L65" s="2"/>
      <c r="M65" s="4">
        <v>0.35340277777777779</v>
      </c>
      <c r="N65" s="1" t="s">
        <v>7</v>
      </c>
    </row>
    <row r="66" spans="1:14" x14ac:dyDescent="0.2">
      <c r="A66" s="1">
        <v>65</v>
      </c>
      <c r="B66" s="1">
        <v>41</v>
      </c>
      <c r="C66" s="1" t="s">
        <v>103</v>
      </c>
      <c r="D66" s="1" t="s">
        <v>797</v>
      </c>
      <c r="E66" s="1" t="str">
        <f t="shared" si="0"/>
        <v>Nikola Lalic</v>
      </c>
      <c r="F66" s="1" t="s">
        <v>180</v>
      </c>
      <c r="G66" s="1" t="s">
        <v>798</v>
      </c>
      <c r="H66" s="1">
        <v>1992</v>
      </c>
      <c r="I66" s="2"/>
      <c r="J66" s="1" t="s">
        <v>799</v>
      </c>
      <c r="K66" s="1" t="s">
        <v>246</v>
      </c>
      <c r="L66" s="2"/>
      <c r="M66" s="4">
        <v>0.36458333333333331</v>
      </c>
      <c r="N66" s="1" t="s">
        <v>7</v>
      </c>
    </row>
    <row r="67" spans="1:14" x14ac:dyDescent="0.2">
      <c r="A67" s="1">
        <v>66</v>
      </c>
      <c r="B67" s="1">
        <v>3</v>
      </c>
      <c r="C67" s="1" t="s">
        <v>634</v>
      </c>
      <c r="D67" s="1" t="s">
        <v>800</v>
      </c>
      <c r="E67" s="1" t="str">
        <f t="shared" ref="E67:E106" si="1">_xlfn.CONCAT(C67," ",D67)</f>
        <v>Zoran Markovic</v>
      </c>
      <c r="F67" s="1" t="s">
        <v>180</v>
      </c>
      <c r="G67" s="1" t="s">
        <v>801</v>
      </c>
      <c r="H67" s="1">
        <v>1960</v>
      </c>
      <c r="I67" s="1" t="s">
        <v>189</v>
      </c>
      <c r="J67" s="1" t="s">
        <v>43</v>
      </c>
      <c r="K67" s="1" t="s">
        <v>246</v>
      </c>
      <c r="L67" s="2"/>
      <c r="M67" s="2"/>
      <c r="N67" s="1" t="s">
        <v>127</v>
      </c>
    </row>
    <row r="68" spans="1:14" x14ac:dyDescent="0.2">
      <c r="A68" s="1">
        <v>67</v>
      </c>
      <c r="B68" s="1">
        <v>10</v>
      </c>
      <c r="C68" s="1" t="s">
        <v>802</v>
      </c>
      <c r="D68" s="1" t="s">
        <v>230</v>
      </c>
      <c r="E68" s="1" t="str">
        <f t="shared" si="1"/>
        <v>Jure Petrovic</v>
      </c>
      <c r="F68" s="1" t="s">
        <v>180</v>
      </c>
      <c r="G68" s="1" t="s">
        <v>803</v>
      </c>
      <c r="H68" s="1">
        <v>1983</v>
      </c>
      <c r="I68" s="1" t="s">
        <v>804</v>
      </c>
      <c r="J68" s="1" t="s">
        <v>805</v>
      </c>
      <c r="K68" s="1" t="s">
        <v>806</v>
      </c>
      <c r="L68" s="2"/>
      <c r="M68" s="2"/>
      <c r="N68" s="1" t="s">
        <v>127</v>
      </c>
    </row>
    <row r="69" spans="1:14" x14ac:dyDescent="0.2">
      <c r="A69" s="1">
        <v>68</v>
      </c>
      <c r="B69" s="1">
        <v>22</v>
      </c>
      <c r="C69" s="1" t="s">
        <v>526</v>
      </c>
      <c r="D69" s="1" t="s">
        <v>807</v>
      </c>
      <c r="E69" s="1" t="str">
        <f t="shared" si="1"/>
        <v>Milena Kunej</v>
      </c>
      <c r="F69" s="1" t="s">
        <v>181</v>
      </c>
      <c r="G69" s="1" t="s">
        <v>808</v>
      </c>
      <c r="H69" s="1">
        <v>1971</v>
      </c>
      <c r="I69" s="2"/>
      <c r="J69" s="1" t="s">
        <v>18</v>
      </c>
      <c r="K69" s="1" t="s">
        <v>246</v>
      </c>
      <c r="L69" s="2"/>
      <c r="M69" s="2"/>
      <c r="N69" s="1" t="s">
        <v>127</v>
      </c>
    </row>
    <row r="70" spans="1:14" x14ac:dyDescent="0.2">
      <c r="A70" s="1">
        <v>69</v>
      </c>
      <c r="B70" s="1">
        <v>25</v>
      </c>
      <c r="C70" s="1" t="s">
        <v>614</v>
      </c>
      <c r="D70" s="1" t="s">
        <v>65</v>
      </c>
      <c r="E70" s="1" t="str">
        <f t="shared" si="1"/>
        <v>Milutin Petkovic</v>
      </c>
      <c r="F70" s="1" t="s">
        <v>180</v>
      </c>
      <c r="G70" s="1" t="s">
        <v>809</v>
      </c>
      <c r="H70" s="1">
        <v>1963</v>
      </c>
      <c r="I70" s="1" t="s">
        <v>412</v>
      </c>
      <c r="J70" s="1" t="s">
        <v>810</v>
      </c>
      <c r="K70" s="1" t="s">
        <v>246</v>
      </c>
      <c r="L70" s="2"/>
      <c r="M70" s="2"/>
      <c r="N70" s="1" t="s">
        <v>127</v>
      </c>
    </row>
    <row r="71" spans="1:14" x14ac:dyDescent="0.2">
      <c r="A71" s="1">
        <v>70</v>
      </c>
      <c r="B71" s="1">
        <v>28</v>
      </c>
      <c r="C71" s="1" t="s">
        <v>58</v>
      </c>
      <c r="D71" s="1" t="s">
        <v>811</v>
      </c>
      <c r="E71" s="1" t="str">
        <f t="shared" si="1"/>
        <v>Milan Marceta</v>
      </c>
      <c r="F71" s="1" t="s">
        <v>180</v>
      </c>
      <c r="G71" s="1" t="s">
        <v>812</v>
      </c>
      <c r="H71" s="1">
        <v>1973</v>
      </c>
      <c r="I71" s="1" t="s">
        <v>608</v>
      </c>
      <c r="J71" s="1" t="s">
        <v>43</v>
      </c>
      <c r="K71" s="1" t="s">
        <v>246</v>
      </c>
      <c r="L71" s="2"/>
      <c r="M71" s="2"/>
      <c r="N71" s="1" t="s">
        <v>127</v>
      </c>
    </row>
    <row r="72" spans="1:14" x14ac:dyDescent="0.2">
      <c r="A72" s="1">
        <v>71</v>
      </c>
      <c r="B72" s="1">
        <v>39</v>
      </c>
      <c r="C72" s="1" t="s">
        <v>488</v>
      </c>
      <c r="D72" s="1" t="s">
        <v>813</v>
      </c>
      <c r="E72" s="1" t="str">
        <f t="shared" si="1"/>
        <v>Igor Nonic</v>
      </c>
      <c r="F72" s="1" t="s">
        <v>180</v>
      </c>
      <c r="G72" s="1" t="s">
        <v>814</v>
      </c>
      <c r="H72" s="1">
        <v>1991</v>
      </c>
      <c r="I72" s="1" t="s">
        <v>815</v>
      </c>
      <c r="J72" s="1" t="s">
        <v>816</v>
      </c>
      <c r="K72" s="1" t="s">
        <v>246</v>
      </c>
      <c r="L72" s="2"/>
      <c r="M72" s="2"/>
      <c r="N72" s="1" t="s">
        <v>127</v>
      </c>
    </row>
    <row r="73" spans="1:14" x14ac:dyDescent="0.2">
      <c r="A73" s="1">
        <v>72</v>
      </c>
      <c r="B73" s="1">
        <v>40</v>
      </c>
      <c r="C73" s="1" t="s">
        <v>103</v>
      </c>
      <c r="D73" s="1" t="s">
        <v>31</v>
      </c>
      <c r="E73" s="1" t="str">
        <f t="shared" si="1"/>
        <v>Nikola Todorov</v>
      </c>
      <c r="F73" s="1" t="s">
        <v>180</v>
      </c>
      <c r="G73" s="1" t="s">
        <v>817</v>
      </c>
      <c r="H73" s="1">
        <v>1993</v>
      </c>
      <c r="I73" s="1" t="s">
        <v>818</v>
      </c>
      <c r="J73" s="1" t="s">
        <v>48</v>
      </c>
      <c r="K73" s="1" t="s">
        <v>246</v>
      </c>
      <c r="L73" s="2"/>
      <c r="M73" s="2"/>
      <c r="N73" s="1" t="s">
        <v>127</v>
      </c>
    </row>
    <row r="74" spans="1:14" x14ac:dyDescent="0.2">
      <c r="A74" s="1">
        <v>73</v>
      </c>
      <c r="B74" s="1">
        <v>47</v>
      </c>
      <c r="C74" s="1" t="s">
        <v>39</v>
      </c>
      <c r="D74" s="1" t="s">
        <v>819</v>
      </c>
      <c r="E74" s="1" t="str">
        <f t="shared" si="1"/>
        <v>Marko Dudan</v>
      </c>
      <c r="F74" s="1" t="s">
        <v>180</v>
      </c>
      <c r="G74" s="1" t="s">
        <v>820</v>
      </c>
      <c r="H74" s="1">
        <v>2004</v>
      </c>
      <c r="I74" s="1" t="s">
        <v>398</v>
      </c>
      <c r="J74" s="1" t="s">
        <v>43</v>
      </c>
      <c r="K74" s="1" t="s">
        <v>246</v>
      </c>
      <c r="L74" s="2"/>
      <c r="M74" s="2"/>
      <c r="N74" s="1" t="s">
        <v>127</v>
      </c>
    </row>
    <row r="75" spans="1:14" x14ac:dyDescent="0.2">
      <c r="A75" s="1">
        <v>74</v>
      </c>
      <c r="B75" s="1">
        <v>58</v>
      </c>
      <c r="C75" s="1" t="s">
        <v>821</v>
      </c>
      <c r="D75" s="1" t="s">
        <v>822</v>
      </c>
      <c r="E75" s="1" t="str">
        <f t="shared" si="1"/>
        <v>Zrinka Deur</v>
      </c>
      <c r="F75" s="1" t="s">
        <v>181</v>
      </c>
      <c r="G75" s="1" t="s">
        <v>823</v>
      </c>
      <c r="H75" s="1">
        <v>1991</v>
      </c>
      <c r="I75" s="1" t="s">
        <v>824</v>
      </c>
      <c r="J75" s="1" t="s">
        <v>825</v>
      </c>
      <c r="K75" s="1" t="s">
        <v>252</v>
      </c>
      <c r="L75" s="2"/>
      <c r="M75" s="2"/>
      <c r="N75" s="1" t="s">
        <v>127</v>
      </c>
    </row>
    <row r="76" spans="1:14" x14ac:dyDescent="0.2">
      <c r="A76" s="1">
        <v>75</v>
      </c>
      <c r="B76" s="1">
        <v>59</v>
      </c>
      <c r="C76" s="1" t="s">
        <v>826</v>
      </c>
      <c r="D76" s="1" t="s">
        <v>827</v>
      </c>
      <c r="E76" s="1" t="str">
        <f t="shared" si="1"/>
        <v>Daniel Krstulovic Opara</v>
      </c>
      <c r="F76" s="1" t="s">
        <v>180</v>
      </c>
      <c r="G76" s="1" t="s">
        <v>828</v>
      </c>
      <c r="H76" s="1">
        <v>1985</v>
      </c>
      <c r="I76" s="1" t="s">
        <v>829</v>
      </c>
      <c r="J76" s="1" t="s">
        <v>825</v>
      </c>
      <c r="K76" s="1" t="s">
        <v>252</v>
      </c>
      <c r="L76" s="2"/>
      <c r="M76" s="2"/>
      <c r="N76" s="1" t="s">
        <v>127</v>
      </c>
    </row>
    <row r="77" spans="1:14" x14ac:dyDescent="0.2">
      <c r="A77" s="1">
        <v>76</v>
      </c>
      <c r="B77" s="1">
        <v>60</v>
      </c>
      <c r="C77" s="1" t="s">
        <v>830</v>
      </c>
      <c r="D77" s="1" t="s">
        <v>831</v>
      </c>
      <c r="E77" s="1" t="str">
        <f t="shared" si="1"/>
        <v>VEDRAN Rocenovic</v>
      </c>
      <c r="F77" s="1" t="s">
        <v>180</v>
      </c>
      <c r="G77" s="1" t="s">
        <v>832</v>
      </c>
      <c r="H77" s="1">
        <v>1982</v>
      </c>
      <c r="I77" s="1" t="s">
        <v>833</v>
      </c>
      <c r="J77" s="1" t="s">
        <v>834</v>
      </c>
      <c r="K77" s="1" t="s">
        <v>378</v>
      </c>
      <c r="L77" s="2"/>
      <c r="M77" s="2"/>
      <c r="N77" s="1" t="s">
        <v>127</v>
      </c>
    </row>
    <row r="78" spans="1:14" x14ac:dyDescent="0.2">
      <c r="A78" s="1">
        <v>77</v>
      </c>
      <c r="B78" s="1">
        <v>61</v>
      </c>
      <c r="C78" s="1" t="s">
        <v>47</v>
      </c>
      <c r="D78" s="1" t="s">
        <v>835</v>
      </c>
      <c r="E78" s="1" t="str">
        <f t="shared" si="1"/>
        <v>Jelena Golubovic</v>
      </c>
      <c r="F78" s="1" t="s">
        <v>181</v>
      </c>
      <c r="G78" s="1" t="s">
        <v>836</v>
      </c>
      <c r="H78" s="1">
        <v>1993</v>
      </c>
      <c r="I78" s="1" t="s">
        <v>247</v>
      </c>
      <c r="J78" s="1" t="s">
        <v>18</v>
      </c>
      <c r="K78" s="1" t="s">
        <v>246</v>
      </c>
      <c r="L78" s="2"/>
      <c r="M78" s="2"/>
      <c r="N78" s="1" t="s">
        <v>127</v>
      </c>
    </row>
    <row r="79" spans="1:14" x14ac:dyDescent="0.2">
      <c r="A79" s="1">
        <v>78</v>
      </c>
      <c r="B79" s="1">
        <v>65</v>
      </c>
      <c r="C79" s="1" t="s">
        <v>837</v>
      </c>
      <c r="D79" s="1" t="s">
        <v>533</v>
      </c>
      <c r="E79" s="1" t="str">
        <f t="shared" si="1"/>
        <v>Bosko Todorovic</v>
      </c>
      <c r="F79" s="1" t="s">
        <v>180</v>
      </c>
      <c r="G79" s="1" t="s">
        <v>838</v>
      </c>
      <c r="H79" s="1">
        <v>1992</v>
      </c>
      <c r="I79" s="1" t="s">
        <v>839</v>
      </c>
      <c r="J79" s="1" t="s">
        <v>452</v>
      </c>
      <c r="K79" s="1" t="s">
        <v>246</v>
      </c>
      <c r="L79" s="2"/>
      <c r="M79" s="2"/>
      <c r="N79" s="1" t="s">
        <v>127</v>
      </c>
    </row>
    <row r="80" spans="1:14" x14ac:dyDescent="0.2">
      <c r="A80" s="1">
        <v>79</v>
      </c>
      <c r="B80" s="1">
        <v>67</v>
      </c>
      <c r="C80" s="1" t="s">
        <v>840</v>
      </c>
      <c r="D80" s="1" t="s">
        <v>841</v>
      </c>
      <c r="E80" s="1" t="str">
        <f t="shared" si="1"/>
        <v>Danimir Ljepava</v>
      </c>
      <c r="F80" s="1" t="s">
        <v>180</v>
      </c>
      <c r="G80" s="1" t="s">
        <v>842</v>
      </c>
      <c r="H80" s="1">
        <v>1975</v>
      </c>
      <c r="I80" s="1" t="s">
        <v>157</v>
      </c>
      <c r="J80" s="1" t="s">
        <v>843</v>
      </c>
      <c r="K80" s="1" t="s">
        <v>246</v>
      </c>
      <c r="L80" s="2"/>
      <c r="M80" s="2"/>
      <c r="N80" s="1" t="s">
        <v>127</v>
      </c>
    </row>
    <row r="81" spans="1:14" x14ac:dyDescent="0.2">
      <c r="A81" s="1">
        <v>80</v>
      </c>
      <c r="B81" s="1">
        <v>68</v>
      </c>
      <c r="C81" s="1" t="s">
        <v>36</v>
      </c>
      <c r="D81" s="1" t="s">
        <v>766</v>
      </c>
      <c r="E81" s="1" t="str">
        <f t="shared" si="1"/>
        <v>Mihajlo Stojkovic</v>
      </c>
      <c r="F81" s="1" t="s">
        <v>180</v>
      </c>
      <c r="G81" s="1" t="s">
        <v>844</v>
      </c>
      <c r="H81" s="1">
        <v>1983</v>
      </c>
      <c r="I81" s="2"/>
      <c r="J81" s="1" t="s">
        <v>401</v>
      </c>
      <c r="K81" s="1" t="s">
        <v>246</v>
      </c>
      <c r="L81" s="2"/>
      <c r="M81" s="2"/>
      <c r="N81" s="1" t="s">
        <v>127</v>
      </c>
    </row>
    <row r="82" spans="1:14" x14ac:dyDescent="0.2">
      <c r="A82" s="1">
        <v>81</v>
      </c>
      <c r="B82" s="1">
        <v>69</v>
      </c>
      <c r="C82" s="1" t="s">
        <v>124</v>
      </c>
      <c r="D82" s="1" t="s">
        <v>845</v>
      </c>
      <c r="E82" s="1" t="str">
        <f t="shared" si="1"/>
        <v>Milos Popovic</v>
      </c>
      <c r="F82" s="1" t="s">
        <v>180</v>
      </c>
      <c r="G82" s="1" t="s">
        <v>846</v>
      </c>
      <c r="H82" s="1">
        <v>1975</v>
      </c>
      <c r="I82" s="2"/>
      <c r="J82" s="1" t="s">
        <v>18</v>
      </c>
      <c r="K82" s="1" t="s">
        <v>246</v>
      </c>
      <c r="L82" s="2"/>
      <c r="M82" s="2"/>
      <c r="N82" s="1" t="s">
        <v>127</v>
      </c>
    </row>
    <row r="83" spans="1:14" x14ac:dyDescent="0.2">
      <c r="A83" s="1">
        <v>82</v>
      </c>
      <c r="B83" s="1">
        <v>70</v>
      </c>
      <c r="C83" s="1" t="s">
        <v>23</v>
      </c>
      <c r="D83" s="1" t="s">
        <v>847</v>
      </c>
      <c r="E83" s="1" t="str">
        <f t="shared" si="1"/>
        <v>Vladimir Furlic</v>
      </c>
      <c r="F83" s="1" t="s">
        <v>180</v>
      </c>
      <c r="G83" s="1" t="s">
        <v>848</v>
      </c>
      <c r="H83" s="1">
        <v>1983</v>
      </c>
      <c r="I83" s="2"/>
      <c r="J83" s="1" t="s">
        <v>805</v>
      </c>
      <c r="K83" s="1" t="s">
        <v>806</v>
      </c>
      <c r="L83" s="2"/>
      <c r="M83" s="2"/>
      <c r="N83" s="1" t="s">
        <v>127</v>
      </c>
    </row>
    <row r="84" spans="1:14" x14ac:dyDescent="0.2">
      <c r="A84" s="1">
        <v>83</v>
      </c>
      <c r="B84" s="1">
        <v>72</v>
      </c>
      <c r="C84" s="1" t="s">
        <v>849</v>
      </c>
      <c r="D84" s="1" t="s">
        <v>850</v>
      </c>
      <c r="E84" s="1" t="str">
        <f t="shared" si="1"/>
        <v>Urh Pecek</v>
      </c>
      <c r="F84" s="1" t="s">
        <v>180</v>
      </c>
      <c r="G84" s="1" t="s">
        <v>851</v>
      </c>
      <c r="H84" s="1">
        <v>1997</v>
      </c>
      <c r="I84" s="2"/>
      <c r="J84" s="1" t="s">
        <v>436</v>
      </c>
      <c r="K84" s="1" t="s">
        <v>806</v>
      </c>
      <c r="L84" s="2"/>
      <c r="M84" s="2"/>
      <c r="N84" s="1" t="s">
        <v>127</v>
      </c>
    </row>
    <row r="85" spans="1:14" x14ac:dyDescent="0.2">
      <c r="A85" s="1">
        <v>84</v>
      </c>
      <c r="B85" s="1">
        <v>73</v>
      </c>
      <c r="C85" s="1" t="s">
        <v>103</v>
      </c>
      <c r="D85" s="1" t="s">
        <v>852</v>
      </c>
      <c r="E85" s="1" t="str">
        <f t="shared" si="1"/>
        <v>Nikola Filipovic</v>
      </c>
      <c r="F85" s="1" t="s">
        <v>180</v>
      </c>
      <c r="G85" s="1" t="s">
        <v>853</v>
      </c>
      <c r="H85" s="1">
        <v>1985</v>
      </c>
      <c r="I85" s="1" t="s">
        <v>854</v>
      </c>
      <c r="J85" s="1" t="s">
        <v>186</v>
      </c>
      <c r="K85" s="1" t="s">
        <v>246</v>
      </c>
      <c r="L85" s="2"/>
      <c r="M85" s="2"/>
      <c r="N85" s="1" t="s">
        <v>127</v>
      </c>
    </row>
    <row r="86" spans="1:14" x14ac:dyDescent="0.2">
      <c r="A86" s="1">
        <v>85</v>
      </c>
      <c r="B86" s="1">
        <v>77</v>
      </c>
      <c r="C86" s="1" t="s">
        <v>855</v>
      </c>
      <c r="D86" s="1" t="s">
        <v>515</v>
      </c>
      <c r="E86" s="1" t="str">
        <f t="shared" si="1"/>
        <v>Ivana Spajic</v>
      </c>
      <c r="F86" s="1" t="s">
        <v>181</v>
      </c>
      <c r="G86" s="1" t="s">
        <v>856</v>
      </c>
      <c r="H86" s="1">
        <v>1987</v>
      </c>
      <c r="I86" s="2"/>
      <c r="J86" s="1" t="s">
        <v>16</v>
      </c>
      <c r="K86" s="1" t="s">
        <v>246</v>
      </c>
      <c r="L86" s="2"/>
      <c r="M86" s="2"/>
      <c r="N86" s="1" t="s">
        <v>127</v>
      </c>
    </row>
    <row r="87" spans="1:14" x14ac:dyDescent="0.2">
      <c r="A87" s="1">
        <v>86</v>
      </c>
      <c r="B87" s="1">
        <v>78</v>
      </c>
      <c r="C87" s="1" t="s">
        <v>89</v>
      </c>
      <c r="D87" s="1" t="s">
        <v>857</v>
      </c>
      <c r="E87" s="1" t="str">
        <f t="shared" si="1"/>
        <v>Dusan Tipsarevic</v>
      </c>
      <c r="F87" s="1" t="s">
        <v>180</v>
      </c>
      <c r="G87" s="1" t="s">
        <v>858</v>
      </c>
      <c r="H87" s="1">
        <v>1987</v>
      </c>
      <c r="I87" s="2"/>
      <c r="J87" s="1" t="s">
        <v>859</v>
      </c>
      <c r="K87" s="1" t="s">
        <v>246</v>
      </c>
      <c r="L87" s="2"/>
      <c r="M87" s="2"/>
      <c r="N87" s="1" t="s">
        <v>127</v>
      </c>
    </row>
    <row r="88" spans="1:14" x14ac:dyDescent="0.2">
      <c r="A88" s="1">
        <v>87</v>
      </c>
      <c r="B88" s="1">
        <v>82</v>
      </c>
      <c r="C88" s="1" t="s">
        <v>135</v>
      </c>
      <c r="D88" s="1" t="s">
        <v>860</v>
      </c>
      <c r="E88" s="1" t="str">
        <f t="shared" si="1"/>
        <v>Aleksandar Miladinovic</v>
      </c>
      <c r="F88" s="1" t="s">
        <v>180</v>
      </c>
      <c r="G88" s="1" t="s">
        <v>861</v>
      </c>
      <c r="H88" s="1">
        <v>1992</v>
      </c>
      <c r="I88" s="2"/>
      <c r="J88" s="1" t="s">
        <v>862</v>
      </c>
      <c r="K88" s="1" t="s">
        <v>246</v>
      </c>
      <c r="L88" s="2"/>
      <c r="M88" s="2"/>
      <c r="N88" s="1" t="s">
        <v>127</v>
      </c>
    </row>
    <row r="89" spans="1:14" x14ac:dyDescent="0.2">
      <c r="A89" s="1">
        <v>88</v>
      </c>
      <c r="B89" s="1">
        <v>94</v>
      </c>
      <c r="C89" s="1" t="s">
        <v>103</v>
      </c>
      <c r="D89" s="1" t="s">
        <v>863</v>
      </c>
      <c r="E89" s="1" t="str">
        <f t="shared" si="1"/>
        <v>Nikola Colic</v>
      </c>
      <c r="F89" s="1" t="s">
        <v>180</v>
      </c>
      <c r="G89" s="1" t="s">
        <v>864</v>
      </c>
      <c r="H89" s="1">
        <v>1993</v>
      </c>
      <c r="I89" s="1" t="s">
        <v>448</v>
      </c>
      <c r="J89" s="1" t="s">
        <v>865</v>
      </c>
      <c r="K89" s="1" t="s">
        <v>246</v>
      </c>
      <c r="L89" s="2"/>
      <c r="M89" s="2"/>
      <c r="N89" s="1" t="s">
        <v>127</v>
      </c>
    </row>
    <row r="90" spans="1:14" x14ac:dyDescent="0.2">
      <c r="A90" s="1">
        <v>89</v>
      </c>
      <c r="B90" s="1">
        <v>99</v>
      </c>
      <c r="C90" s="1" t="s">
        <v>565</v>
      </c>
      <c r="D90" s="1" t="s">
        <v>162</v>
      </c>
      <c r="E90" s="1" t="str">
        <f t="shared" si="1"/>
        <v>Negovan Stankovic</v>
      </c>
      <c r="F90" s="1" t="s">
        <v>180</v>
      </c>
      <c r="G90" s="1" t="s">
        <v>866</v>
      </c>
      <c r="H90" s="1">
        <v>1961</v>
      </c>
      <c r="I90" s="1" t="s">
        <v>867</v>
      </c>
      <c r="J90" s="1" t="s">
        <v>643</v>
      </c>
      <c r="K90" s="1" t="s">
        <v>378</v>
      </c>
      <c r="L90" s="2"/>
      <c r="M90" s="2"/>
      <c r="N90" s="1" t="s">
        <v>127</v>
      </c>
    </row>
    <row r="91" spans="1:14" x14ac:dyDescent="0.2">
      <c r="A91" s="1">
        <v>90</v>
      </c>
      <c r="B91" s="1">
        <v>101</v>
      </c>
      <c r="C91" s="1" t="s">
        <v>868</v>
      </c>
      <c r="D91" s="1" t="s">
        <v>869</v>
      </c>
      <c r="E91" s="1" t="str">
        <f t="shared" si="1"/>
        <v>Muhammad Ismailov</v>
      </c>
      <c r="F91" s="1" t="s">
        <v>180</v>
      </c>
      <c r="G91" s="1" t="s">
        <v>870</v>
      </c>
      <c r="H91" s="1">
        <v>1989</v>
      </c>
      <c r="I91" s="1" t="s">
        <v>871</v>
      </c>
      <c r="J91" s="1" t="s">
        <v>43</v>
      </c>
      <c r="K91" s="1" t="s">
        <v>644</v>
      </c>
      <c r="L91" s="2"/>
      <c r="M91" s="2"/>
      <c r="N91" s="1" t="s">
        <v>127</v>
      </c>
    </row>
    <row r="92" spans="1:14" x14ac:dyDescent="0.2">
      <c r="A92" s="1">
        <v>91</v>
      </c>
      <c r="B92" s="1">
        <v>5</v>
      </c>
      <c r="C92" s="1" t="s">
        <v>872</v>
      </c>
      <c r="D92" s="1" t="s">
        <v>873</v>
      </c>
      <c r="E92" s="1" t="str">
        <f t="shared" si="1"/>
        <v>Martin Gaber</v>
      </c>
      <c r="F92" s="1" t="s">
        <v>180</v>
      </c>
      <c r="G92" s="1" t="s">
        <v>874</v>
      </c>
      <c r="H92" s="1">
        <v>1989</v>
      </c>
      <c r="I92" s="2"/>
      <c r="J92" s="1" t="s">
        <v>18</v>
      </c>
      <c r="K92" s="1" t="s">
        <v>875</v>
      </c>
      <c r="L92" s="2"/>
      <c r="M92" s="2"/>
      <c r="N92" s="1" t="s">
        <v>158</v>
      </c>
    </row>
    <row r="93" spans="1:14" x14ac:dyDescent="0.2">
      <c r="A93" s="1">
        <v>92</v>
      </c>
      <c r="B93" s="1">
        <v>8</v>
      </c>
      <c r="C93" s="1" t="s">
        <v>876</v>
      </c>
      <c r="D93" s="1" t="s">
        <v>370</v>
      </c>
      <c r="E93" s="1" t="str">
        <f t="shared" si="1"/>
        <v>Bojana Pavlovic</v>
      </c>
      <c r="F93" s="1" t="s">
        <v>181</v>
      </c>
      <c r="G93" s="1" t="s">
        <v>877</v>
      </c>
      <c r="H93" s="1">
        <v>1988</v>
      </c>
      <c r="I93" s="1" t="s">
        <v>878</v>
      </c>
      <c r="J93" s="1" t="s">
        <v>481</v>
      </c>
      <c r="K93" s="1" t="s">
        <v>246</v>
      </c>
      <c r="L93" s="2"/>
      <c r="M93" s="2"/>
      <c r="N93" s="1" t="s">
        <v>158</v>
      </c>
    </row>
    <row r="94" spans="1:14" x14ac:dyDescent="0.2">
      <c r="A94" s="1">
        <v>93</v>
      </c>
      <c r="B94" s="1">
        <v>14</v>
      </c>
      <c r="C94" s="1" t="s">
        <v>879</v>
      </c>
      <c r="D94" s="1" t="s">
        <v>880</v>
      </c>
      <c r="E94" s="1" t="str">
        <f t="shared" si="1"/>
        <v>Ljubica Debeljacki</v>
      </c>
      <c r="F94" s="1" t="s">
        <v>181</v>
      </c>
      <c r="G94" s="1" t="s">
        <v>881</v>
      </c>
      <c r="H94" s="1">
        <v>1989</v>
      </c>
      <c r="I94" s="1" t="s">
        <v>153</v>
      </c>
      <c r="J94" s="1" t="s">
        <v>43</v>
      </c>
      <c r="K94" s="1" t="s">
        <v>246</v>
      </c>
      <c r="L94" s="2"/>
      <c r="M94" s="2"/>
      <c r="N94" s="1" t="s">
        <v>158</v>
      </c>
    </row>
    <row r="95" spans="1:14" x14ac:dyDescent="0.2">
      <c r="A95" s="1">
        <v>94</v>
      </c>
      <c r="B95" s="1">
        <v>18</v>
      </c>
      <c r="C95" s="1" t="s">
        <v>89</v>
      </c>
      <c r="D95" s="1" t="s">
        <v>223</v>
      </c>
      <c r="E95" s="1" t="str">
        <f t="shared" si="1"/>
        <v>Dusan Orlovic</v>
      </c>
      <c r="F95" s="1" t="s">
        <v>180</v>
      </c>
      <c r="G95" s="1" t="s">
        <v>882</v>
      </c>
      <c r="H95" s="1">
        <v>1982</v>
      </c>
      <c r="I95" s="1" t="s">
        <v>153</v>
      </c>
      <c r="J95" s="1" t="s">
        <v>43</v>
      </c>
      <c r="K95" s="1" t="s">
        <v>246</v>
      </c>
      <c r="L95" s="2"/>
      <c r="M95" s="2"/>
      <c r="N95" s="1" t="s">
        <v>158</v>
      </c>
    </row>
    <row r="96" spans="1:14" x14ac:dyDescent="0.2">
      <c r="A96" s="1">
        <v>95</v>
      </c>
      <c r="B96" s="1">
        <v>31</v>
      </c>
      <c r="C96" s="1" t="s">
        <v>160</v>
      </c>
      <c r="D96" s="1" t="s">
        <v>883</v>
      </c>
      <c r="E96" s="1" t="str">
        <f t="shared" si="1"/>
        <v>Marina Vitic</v>
      </c>
      <c r="F96" s="1" t="s">
        <v>181</v>
      </c>
      <c r="G96" s="1" t="s">
        <v>884</v>
      </c>
      <c r="H96" s="1">
        <v>1978</v>
      </c>
      <c r="I96" s="2"/>
      <c r="J96" s="1" t="s">
        <v>404</v>
      </c>
      <c r="K96" s="1" t="s">
        <v>246</v>
      </c>
      <c r="L96" s="2"/>
      <c r="M96" s="2"/>
      <c r="N96" s="1" t="s">
        <v>158</v>
      </c>
    </row>
    <row r="97" spans="1:14" x14ac:dyDescent="0.2">
      <c r="A97" s="1">
        <v>96</v>
      </c>
      <c r="B97" s="1">
        <v>35</v>
      </c>
      <c r="C97" s="1" t="s">
        <v>586</v>
      </c>
      <c r="D97" s="1" t="s">
        <v>885</v>
      </c>
      <c r="E97" s="1" t="str">
        <f t="shared" si="1"/>
        <v>Ana Celic</v>
      </c>
      <c r="F97" s="1" t="s">
        <v>181</v>
      </c>
      <c r="G97" s="1" t="s">
        <v>886</v>
      </c>
      <c r="H97" s="1">
        <v>1982</v>
      </c>
      <c r="I97" s="2"/>
      <c r="J97" s="1" t="s">
        <v>687</v>
      </c>
      <c r="K97" s="1" t="s">
        <v>246</v>
      </c>
      <c r="L97" s="2"/>
      <c r="M97" s="2"/>
      <c r="N97" s="1" t="s">
        <v>158</v>
      </c>
    </row>
    <row r="98" spans="1:14" x14ac:dyDescent="0.2">
      <c r="A98" s="1">
        <v>97</v>
      </c>
      <c r="B98" s="1">
        <v>36</v>
      </c>
      <c r="C98" s="1" t="s">
        <v>35</v>
      </c>
      <c r="D98" s="1" t="s">
        <v>885</v>
      </c>
      <c r="E98" s="1" t="str">
        <f t="shared" si="1"/>
        <v>Nenad Celic</v>
      </c>
      <c r="F98" s="1" t="s">
        <v>180</v>
      </c>
      <c r="G98" s="1" t="s">
        <v>887</v>
      </c>
      <c r="H98" s="1">
        <v>1971</v>
      </c>
      <c r="I98" s="2"/>
      <c r="J98" s="1" t="s">
        <v>687</v>
      </c>
      <c r="K98" s="1" t="s">
        <v>246</v>
      </c>
      <c r="L98" s="2"/>
      <c r="M98" s="2"/>
      <c r="N98" s="1" t="s">
        <v>158</v>
      </c>
    </row>
    <row r="99" spans="1:14" x14ac:dyDescent="0.2">
      <c r="A99" s="1">
        <v>98</v>
      </c>
      <c r="B99" s="1">
        <v>42</v>
      </c>
      <c r="C99" s="1" t="s">
        <v>888</v>
      </c>
      <c r="D99" s="1" t="s">
        <v>385</v>
      </c>
      <c r="E99" s="1" t="str">
        <f t="shared" si="1"/>
        <v>Ilija Djurovic</v>
      </c>
      <c r="F99" s="1" t="s">
        <v>180</v>
      </c>
      <c r="G99" s="1" t="s">
        <v>889</v>
      </c>
      <c r="H99" s="1">
        <v>1992</v>
      </c>
      <c r="I99" s="2"/>
      <c r="J99" s="1" t="s">
        <v>197</v>
      </c>
      <c r="K99" s="1" t="s">
        <v>246</v>
      </c>
      <c r="L99" s="2"/>
      <c r="M99" s="2"/>
      <c r="N99" s="1" t="s">
        <v>158</v>
      </c>
    </row>
    <row r="100" spans="1:14" x14ac:dyDescent="0.2">
      <c r="A100" s="1">
        <v>99</v>
      </c>
      <c r="B100" s="1">
        <v>44</v>
      </c>
      <c r="C100" s="1" t="s">
        <v>124</v>
      </c>
      <c r="D100" s="1" t="s">
        <v>218</v>
      </c>
      <c r="E100" s="1" t="str">
        <f t="shared" si="1"/>
        <v>Milos Obradovic</v>
      </c>
      <c r="F100" s="1" t="s">
        <v>180</v>
      </c>
      <c r="G100" s="1" t="s">
        <v>890</v>
      </c>
      <c r="H100" s="1">
        <v>1981</v>
      </c>
      <c r="I100" s="2"/>
      <c r="J100" s="1" t="s">
        <v>891</v>
      </c>
      <c r="K100" s="1" t="s">
        <v>246</v>
      </c>
      <c r="L100" s="2"/>
      <c r="M100" s="2"/>
      <c r="N100" s="1" t="s">
        <v>158</v>
      </c>
    </row>
    <row r="101" spans="1:14" x14ac:dyDescent="0.2">
      <c r="A101" s="1">
        <v>100</v>
      </c>
      <c r="B101" s="1">
        <v>48</v>
      </c>
      <c r="C101" s="1" t="s">
        <v>118</v>
      </c>
      <c r="D101" s="1" t="s">
        <v>819</v>
      </c>
      <c r="E101" s="1" t="str">
        <f t="shared" si="1"/>
        <v>Goran Dudan</v>
      </c>
      <c r="F101" s="1" t="s">
        <v>180</v>
      </c>
      <c r="G101" s="1" t="s">
        <v>892</v>
      </c>
      <c r="H101" s="1">
        <v>1963</v>
      </c>
      <c r="I101" s="1" t="s">
        <v>893</v>
      </c>
      <c r="J101" s="1" t="s">
        <v>43</v>
      </c>
      <c r="K101" s="1" t="s">
        <v>246</v>
      </c>
      <c r="L101" s="2"/>
      <c r="M101" s="2"/>
      <c r="N101" s="1" t="s">
        <v>158</v>
      </c>
    </row>
    <row r="102" spans="1:14" x14ac:dyDescent="0.2">
      <c r="A102" s="1">
        <v>101</v>
      </c>
      <c r="B102" s="1">
        <v>81</v>
      </c>
      <c r="C102" s="1" t="s">
        <v>23</v>
      </c>
      <c r="D102" s="1" t="s">
        <v>894</v>
      </c>
      <c r="E102" s="1" t="str">
        <f t="shared" si="1"/>
        <v>Vladimir Vujin</v>
      </c>
      <c r="F102" s="1" t="s">
        <v>180</v>
      </c>
      <c r="G102" s="1" t="s">
        <v>895</v>
      </c>
      <c r="H102" s="1">
        <v>1963</v>
      </c>
      <c r="I102" s="1" t="s">
        <v>597</v>
      </c>
      <c r="J102" s="1" t="s">
        <v>741</v>
      </c>
      <c r="K102" s="1" t="s">
        <v>246</v>
      </c>
      <c r="L102" s="2"/>
      <c r="M102" s="2"/>
      <c r="N102" s="1" t="s">
        <v>158</v>
      </c>
    </row>
    <row r="103" spans="1:14" x14ac:dyDescent="0.2">
      <c r="A103" s="1">
        <v>102</v>
      </c>
      <c r="B103" s="1">
        <v>89</v>
      </c>
      <c r="C103" s="1" t="s">
        <v>52</v>
      </c>
      <c r="D103" s="1" t="s">
        <v>101</v>
      </c>
      <c r="E103" s="1" t="str">
        <f t="shared" si="1"/>
        <v>Mladen Djordjevic</v>
      </c>
      <c r="F103" s="1" t="s">
        <v>180</v>
      </c>
      <c r="G103" s="1" t="s">
        <v>896</v>
      </c>
      <c r="H103" s="1">
        <v>1984</v>
      </c>
      <c r="I103" s="2"/>
      <c r="J103" s="1" t="s">
        <v>130</v>
      </c>
      <c r="K103" s="1" t="s">
        <v>246</v>
      </c>
      <c r="L103" s="2"/>
      <c r="M103" s="2"/>
      <c r="N103" s="1" t="s">
        <v>158</v>
      </c>
    </row>
    <row r="104" spans="1:14" x14ac:dyDescent="0.2">
      <c r="A104" s="1">
        <v>103</v>
      </c>
      <c r="B104" s="1">
        <v>90</v>
      </c>
      <c r="C104" s="1" t="s">
        <v>897</v>
      </c>
      <c r="D104" s="1" t="s">
        <v>898</v>
      </c>
      <c r="E104" s="1" t="str">
        <f t="shared" si="1"/>
        <v>Nika Strugar Bevc</v>
      </c>
      <c r="F104" s="1" t="s">
        <v>181</v>
      </c>
      <c r="G104" s="1" t="s">
        <v>899</v>
      </c>
      <c r="H104" s="1">
        <v>1980</v>
      </c>
      <c r="I104" s="2"/>
      <c r="J104" s="1" t="s">
        <v>18</v>
      </c>
      <c r="K104" s="1" t="s">
        <v>246</v>
      </c>
      <c r="L104" s="2"/>
      <c r="M104" s="2"/>
      <c r="N104" s="1" t="s">
        <v>158</v>
      </c>
    </row>
    <row r="105" spans="1:14" x14ac:dyDescent="0.2">
      <c r="A105" s="1">
        <v>104</v>
      </c>
      <c r="B105" s="1">
        <v>92</v>
      </c>
      <c r="C105" s="1" t="s">
        <v>526</v>
      </c>
      <c r="D105" s="1" t="s">
        <v>230</v>
      </c>
      <c r="E105" s="1" t="str">
        <f t="shared" si="1"/>
        <v>Milena Petrovic</v>
      </c>
      <c r="F105" s="1" t="s">
        <v>181</v>
      </c>
      <c r="G105" s="1" t="s">
        <v>900</v>
      </c>
      <c r="H105" s="1">
        <v>1984</v>
      </c>
      <c r="I105" s="1" t="s">
        <v>93</v>
      </c>
      <c r="J105" s="1" t="s">
        <v>18</v>
      </c>
      <c r="K105" s="1" t="s">
        <v>246</v>
      </c>
      <c r="L105" s="2"/>
      <c r="M105" s="2"/>
      <c r="N105" s="1" t="s">
        <v>158</v>
      </c>
    </row>
    <row r="106" spans="1:14" x14ac:dyDescent="0.2">
      <c r="A106" s="1">
        <v>105</v>
      </c>
      <c r="B106" s="1">
        <v>98</v>
      </c>
      <c r="C106" s="1" t="s">
        <v>872</v>
      </c>
      <c r="D106" s="1" t="s">
        <v>901</v>
      </c>
      <c r="E106" s="1" t="str">
        <f t="shared" si="1"/>
        <v>Martin Ehrensvard</v>
      </c>
      <c r="F106" s="1" t="s">
        <v>180</v>
      </c>
      <c r="G106" s="1" t="s">
        <v>902</v>
      </c>
      <c r="H106" s="1">
        <v>1967</v>
      </c>
      <c r="I106" s="1" t="s">
        <v>903</v>
      </c>
      <c r="J106" s="1" t="s">
        <v>904</v>
      </c>
      <c r="K106" s="1" t="s">
        <v>253</v>
      </c>
      <c r="L106" s="2"/>
      <c r="M106" s="2"/>
      <c r="N106" s="1" t="s">
        <v>158</v>
      </c>
    </row>
  </sheetData>
  <autoFilter ref="A1:N106" xr:uid="{FE36454C-BDE2-42E3-B366-2747747224D3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C0BBC-815E-4345-B860-5B91A47FEAAA}">
  <dimension ref="A1:S127"/>
  <sheetViews>
    <sheetView workbookViewId="0">
      <selection activeCell="H41" sqref="H41"/>
    </sheetView>
  </sheetViews>
  <sheetFormatPr defaultColWidth="12.5703125" defaultRowHeight="12.75" x14ac:dyDescent="0.2"/>
  <cols>
    <col min="1" max="1" width="11.7109375" style="7" bestFit="1" customWidth="1"/>
    <col min="2" max="2" width="9.42578125" style="7" customWidth="1"/>
    <col min="3" max="3" width="14.140625" style="7" bestFit="1" customWidth="1"/>
    <col min="4" max="4" width="23.28515625" style="7" bestFit="1" customWidth="1"/>
    <col min="5" max="5" width="30" style="7" bestFit="1" customWidth="1"/>
    <col min="6" max="6" width="11.5703125" style="7" bestFit="1" customWidth="1"/>
    <col min="7" max="7" width="13" style="7" hidden="1" customWidth="1"/>
    <col min="8" max="8" width="16.7109375" style="7" bestFit="1" customWidth="1"/>
    <col min="9" max="9" width="14.85546875" style="7" customWidth="1"/>
    <col min="10" max="10" width="8.140625" style="7" customWidth="1"/>
    <col min="11" max="11" width="12.5703125" style="7"/>
    <col min="12" max="12" width="23" style="7" bestFit="1" customWidth="1"/>
    <col min="13" max="13" width="5.140625" style="7" bestFit="1" customWidth="1"/>
    <col min="14" max="14" width="6.7109375" style="7" bestFit="1" customWidth="1"/>
    <col min="15" max="17" width="12.5703125" style="7"/>
    <col min="18" max="18" width="5.140625" style="7" bestFit="1" customWidth="1"/>
    <col min="19" max="19" width="6.7109375" style="7" bestFit="1" customWidth="1"/>
    <col min="20" max="16384" width="12.5703125" style="7"/>
  </cols>
  <sheetData>
    <row r="1" spans="1:19" x14ac:dyDescent="0.2">
      <c r="A1" s="6" t="s">
        <v>171</v>
      </c>
      <c r="B1" s="6" t="s">
        <v>536</v>
      </c>
      <c r="C1" s="6" t="s">
        <v>173</v>
      </c>
      <c r="D1" s="6" t="s">
        <v>537</v>
      </c>
      <c r="E1" s="6"/>
      <c r="F1" s="6" t="s">
        <v>175</v>
      </c>
      <c r="G1" s="6" t="s">
        <v>342</v>
      </c>
      <c r="H1" s="6" t="s">
        <v>538</v>
      </c>
      <c r="I1" s="7" t="s">
        <v>177</v>
      </c>
      <c r="K1" s="3" t="s">
        <v>1103</v>
      </c>
      <c r="L1" s="3" t="s">
        <v>1104</v>
      </c>
      <c r="M1" s="3"/>
      <c r="N1" s="3" t="s">
        <v>1102</v>
      </c>
      <c r="O1" s="3"/>
      <c r="P1" s="3" t="s">
        <v>1105</v>
      </c>
      <c r="Q1" s="3" t="s">
        <v>1040</v>
      </c>
      <c r="R1" s="3"/>
      <c r="S1" s="3" t="s">
        <v>1102</v>
      </c>
    </row>
    <row r="2" spans="1:19" ht="14.25" x14ac:dyDescent="0.2">
      <c r="A2" s="7">
        <v>1</v>
      </c>
      <c r="B2" s="8">
        <v>0.25862268518518522</v>
      </c>
      <c r="C2" s="7" t="s">
        <v>114</v>
      </c>
      <c r="D2" s="25" t="s">
        <v>1253</v>
      </c>
      <c r="E2" s="1" t="str">
        <f>_xlfn.CONCAT(C2," ",D2)</f>
        <v>Bojan Grbic</v>
      </c>
      <c r="F2" s="7" t="s">
        <v>539</v>
      </c>
      <c r="G2" s="9">
        <v>31306</v>
      </c>
      <c r="H2" s="7" t="s">
        <v>540</v>
      </c>
      <c r="I2" s="7" t="s">
        <v>541</v>
      </c>
      <c r="K2" s="24">
        <v>1</v>
      </c>
      <c r="L2" s="1" t="s">
        <v>1305</v>
      </c>
      <c r="M2" s="23" t="s">
        <v>540</v>
      </c>
      <c r="N2" s="23"/>
      <c r="P2" s="24">
        <v>1</v>
      </c>
      <c r="Q2" s="1" t="s">
        <v>1328</v>
      </c>
      <c r="R2" s="23" t="s">
        <v>540</v>
      </c>
      <c r="S2" s="23"/>
    </row>
    <row r="3" spans="1:19" ht="14.25" x14ac:dyDescent="0.2">
      <c r="A3" s="7">
        <v>2</v>
      </c>
      <c r="B3" s="8">
        <v>0.30641203703703707</v>
      </c>
      <c r="C3" s="7" t="s">
        <v>542</v>
      </c>
      <c r="D3" s="25" t="s">
        <v>1254</v>
      </c>
      <c r="E3" s="1" t="str">
        <f t="shared" ref="E3:E66" si="0">_xlfn.CONCAT(C3," ",D3)</f>
        <v>Jeremy Lang</v>
      </c>
      <c r="F3" s="7" t="s">
        <v>539</v>
      </c>
      <c r="G3" s="9">
        <v>28972</v>
      </c>
      <c r="H3" s="7" t="s">
        <v>543</v>
      </c>
      <c r="I3" s="7" t="s">
        <v>544</v>
      </c>
      <c r="K3" s="24">
        <v>2</v>
      </c>
      <c r="L3" s="1" t="s">
        <v>1306</v>
      </c>
      <c r="M3" s="23" t="s">
        <v>543</v>
      </c>
      <c r="N3" s="23"/>
      <c r="P3" s="24">
        <v>2</v>
      </c>
      <c r="Q3" s="1" t="s">
        <v>1205</v>
      </c>
      <c r="R3" s="7" t="s">
        <v>545</v>
      </c>
      <c r="S3" s="3">
        <f>+Pomoćno!$B2*1.5</f>
        <v>150</v>
      </c>
    </row>
    <row r="4" spans="1:19" ht="14.25" x14ac:dyDescent="0.2">
      <c r="A4" s="7">
        <v>3</v>
      </c>
      <c r="B4" s="8">
        <v>0.30907407407407406</v>
      </c>
      <c r="C4" s="7" t="s">
        <v>8</v>
      </c>
      <c r="D4" s="25" t="s">
        <v>9</v>
      </c>
      <c r="E4" s="1" t="str">
        <f t="shared" si="0"/>
        <v>Danijel Loncarevic</v>
      </c>
      <c r="F4" s="7" t="s">
        <v>539</v>
      </c>
      <c r="G4" s="9">
        <v>31479</v>
      </c>
      <c r="H4" s="7" t="s">
        <v>545</v>
      </c>
      <c r="K4" s="24">
        <v>3</v>
      </c>
      <c r="L4" s="1" t="s">
        <v>1042</v>
      </c>
      <c r="M4" s="7" t="s">
        <v>545</v>
      </c>
      <c r="N4" s="3">
        <f>+Pomoćno!$B2*1.5</f>
        <v>150</v>
      </c>
      <c r="P4" s="24">
        <v>3</v>
      </c>
      <c r="Q4" s="1" t="s">
        <v>1092</v>
      </c>
      <c r="R4" s="7" t="s">
        <v>545</v>
      </c>
      <c r="S4" s="3">
        <f>+Pomoćno!$B3*1.5</f>
        <v>120</v>
      </c>
    </row>
    <row r="5" spans="1:19" ht="14.25" x14ac:dyDescent="0.2">
      <c r="A5" s="7">
        <v>4</v>
      </c>
      <c r="B5" s="8">
        <v>0.31627314814814816</v>
      </c>
      <c r="C5" s="7" t="s">
        <v>546</v>
      </c>
      <c r="D5" s="25" t="s">
        <v>1255</v>
      </c>
      <c r="E5" s="1" t="str">
        <f t="shared" si="0"/>
        <v>Marijan Butorac</v>
      </c>
      <c r="F5" s="7" t="s">
        <v>539</v>
      </c>
      <c r="G5" s="9">
        <v>28833</v>
      </c>
      <c r="H5" s="7" t="s">
        <v>540</v>
      </c>
      <c r="I5" s="7" t="s">
        <v>547</v>
      </c>
      <c r="K5" s="24">
        <v>4</v>
      </c>
      <c r="L5" s="1" t="s">
        <v>1307</v>
      </c>
      <c r="M5" s="23" t="s">
        <v>540</v>
      </c>
      <c r="N5" s="23"/>
      <c r="P5" s="24">
        <v>4</v>
      </c>
      <c r="Q5" s="1" t="s">
        <v>1329</v>
      </c>
      <c r="R5" s="7" t="s">
        <v>545</v>
      </c>
      <c r="S5" s="3">
        <f>+Pomoćno!$B4*1.5</f>
        <v>105</v>
      </c>
    </row>
    <row r="6" spans="1:19" ht="14.25" x14ac:dyDescent="0.2">
      <c r="A6" s="7">
        <v>5</v>
      </c>
      <c r="B6" s="8">
        <v>0.31649305555555557</v>
      </c>
      <c r="C6" s="7" t="s">
        <v>548</v>
      </c>
      <c r="D6" s="25" t="s">
        <v>1256</v>
      </c>
      <c r="E6" s="1" t="str">
        <f t="shared" si="0"/>
        <v>Brano Baltic</v>
      </c>
      <c r="F6" s="7" t="s">
        <v>539</v>
      </c>
      <c r="G6" s="9">
        <v>35277</v>
      </c>
      <c r="H6" s="7" t="s">
        <v>549</v>
      </c>
      <c r="K6" s="24">
        <v>5</v>
      </c>
      <c r="L6" s="1" t="s">
        <v>1308</v>
      </c>
      <c r="M6" s="7" t="s">
        <v>549</v>
      </c>
      <c r="N6" s="3">
        <f>+Pomoćno!$B3*1.5</f>
        <v>120</v>
      </c>
      <c r="P6" s="24">
        <v>5</v>
      </c>
      <c r="Q6" s="1" t="s">
        <v>1330</v>
      </c>
      <c r="R6" s="7" t="s">
        <v>549</v>
      </c>
      <c r="S6" s="3">
        <f>+Pomoćno!$B5*1.5</f>
        <v>90</v>
      </c>
    </row>
    <row r="7" spans="1:19" ht="14.25" x14ac:dyDescent="0.2">
      <c r="A7" s="7">
        <v>6</v>
      </c>
      <c r="B7" s="8">
        <v>0.31723379629629628</v>
      </c>
      <c r="C7" s="7" t="s">
        <v>550</v>
      </c>
      <c r="D7" s="25" t="s">
        <v>1257</v>
      </c>
      <c r="E7" s="1" t="str">
        <f t="shared" si="0"/>
        <v>Vana Cargonja</v>
      </c>
      <c r="F7" s="7" t="s">
        <v>551</v>
      </c>
      <c r="G7" s="9">
        <v>30419</v>
      </c>
      <c r="H7" s="7" t="s">
        <v>540</v>
      </c>
      <c r="K7" s="24">
        <v>6</v>
      </c>
      <c r="L7" s="1" t="s">
        <v>1309</v>
      </c>
      <c r="M7" s="23" t="s">
        <v>553</v>
      </c>
      <c r="N7" s="23"/>
      <c r="P7" s="24">
        <v>6</v>
      </c>
      <c r="Q7" s="1" t="s">
        <v>1331</v>
      </c>
      <c r="R7" s="7" t="s">
        <v>545</v>
      </c>
      <c r="S7" s="3">
        <f>+Pomoćno!$B6*1.5</f>
        <v>81</v>
      </c>
    </row>
    <row r="8" spans="1:19" ht="14.25" x14ac:dyDescent="0.2">
      <c r="A8" s="7">
        <v>7</v>
      </c>
      <c r="B8" s="8">
        <v>0.3183333333333333</v>
      </c>
      <c r="C8" s="7" t="s">
        <v>552</v>
      </c>
      <c r="D8" s="25" t="s">
        <v>1258</v>
      </c>
      <c r="E8" s="1" t="str">
        <f t="shared" si="0"/>
        <v>Peter Surgent</v>
      </c>
      <c r="F8" s="7" t="s">
        <v>539</v>
      </c>
      <c r="G8" s="9">
        <v>29036</v>
      </c>
      <c r="H8" s="7" t="s">
        <v>553</v>
      </c>
      <c r="K8" s="24">
        <v>7</v>
      </c>
      <c r="L8" s="1" t="s">
        <v>1310</v>
      </c>
      <c r="M8" s="23" t="s">
        <v>555</v>
      </c>
      <c r="N8" s="23"/>
      <c r="P8" s="24">
        <v>7</v>
      </c>
      <c r="Q8" s="1" t="s">
        <v>1332</v>
      </c>
      <c r="R8" s="7" t="s">
        <v>545</v>
      </c>
      <c r="S8" s="3">
        <f>+Pomoćno!$B7*1.5</f>
        <v>72</v>
      </c>
    </row>
    <row r="9" spans="1:19" ht="14.25" x14ac:dyDescent="0.2">
      <c r="A9" s="7">
        <v>8</v>
      </c>
      <c r="B9" s="8">
        <v>0.33137731481481486</v>
      </c>
      <c r="C9" s="7" t="s">
        <v>44</v>
      </c>
      <c r="D9" s="25" t="s">
        <v>227</v>
      </c>
      <c r="E9" s="1" t="str">
        <f t="shared" si="0"/>
        <v>Marija Kostic</v>
      </c>
      <c r="F9" s="7" t="s">
        <v>551</v>
      </c>
      <c r="G9" s="9">
        <v>32041</v>
      </c>
      <c r="H9" s="7" t="s">
        <v>545</v>
      </c>
      <c r="K9" s="24">
        <v>8</v>
      </c>
      <c r="L9" s="1" t="s">
        <v>1151</v>
      </c>
      <c r="M9" s="7" t="s">
        <v>545</v>
      </c>
      <c r="N9" s="3">
        <f>+Pomoćno!$B4*1.5</f>
        <v>105</v>
      </c>
      <c r="S9" s="3"/>
    </row>
    <row r="10" spans="1:19" ht="14.25" x14ac:dyDescent="0.2">
      <c r="A10" s="7">
        <v>9</v>
      </c>
      <c r="B10" s="8">
        <v>0.33158564814814812</v>
      </c>
      <c r="C10" s="7" t="s">
        <v>554</v>
      </c>
      <c r="D10" s="25" t="s">
        <v>1259</v>
      </c>
      <c r="E10" s="1" t="str">
        <f t="shared" si="0"/>
        <v>Vytautas Ralys</v>
      </c>
      <c r="F10" s="7" t="s">
        <v>539</v>
      </c>
      <c r="G10" s="9">
        <v>33130</v>
      </c>
      <c r="H10" s="7" t="s">
        <v>555</v>
      </c>
      <c r="I10" s="7" t="s">
        <v>556</v>
      </c>
      <c r="K10" s="24">
        <v>9</v>
      </c>
      <c r="L10" s="1" t="s">
        <v>1311</v>
      </c>
      <c r="M10" s="23" t="s">
        <v>540</v>
      </c>
      <c r="N10" s="23"/>
    </row>
    <row r="11" spans="1:19" ht="14.25" x14ac:dyDescent="0.2">
      <c r="A11" s="7">
        <v>10</v>
      </c>
      <c r="B11" s="8">
        <v>0.33339120370370362</v>
      </c>
      <c r="C11" s="7" t="s">
        <v>103</v>
      </c>
      <c r="D11" s="25" t="s">
        <v>638</v>
      </c>
      <c r="E11" s="1" t="str">
        <f t="shared" si="0"/>
        <v>Nikola Ilic</v>
      </c>
      <c r="F11" s="7" t="s">
        <v>539</v>
      </c>
      <c r="G11" s="9">
        <v>32214</v>
      </c>
      <c r="H11" s="7" t="s">
        <v>545</v>
      </c>
      <c r="I11" s="7" t="s">
        <v>557</v>
      </c>
      <c r="K11" s="24">
        <v>10</v>
      </c>
      <c r="L11" s="1" t="s">
        <v>1312</v>
      </c>
      <c r="M11" s="23" t="s">
        <v>559</v>
      </c>
      <c r="N11" s="23"/>
    </row>
    <row r="12" spans="1:19" ht="14.25" x14ac:dyDescent="0.2">
      <c r="A12" s="7">
        <v>11</v>
      </c>
      <c r="B12" s="8">
        <v>0.34324074074074068</v>
      </c>
      <c r="C12" s="7" t="s">
        <v>35</v>
      </c>
      <c r="D12" s="25" t="s">
        <v>1260</v>
      </c>
      <c r="E12" s="1" t="str">
        <f t="shared" si="0"/>
        <v>Nenad Kec</v>
      </c>
      <c r="F12" s="7" t="s">
        <v>539</v>
      </c>
      <c r="G12" s="9">
        <v>26789</v>
      </c>
      <c r="H12" s="7" t="s">
        <v>540</v>
      </c>
      <c r="K12" s="24">
        <v>11</v>
      </c>
      <c r="L12" s="1" t="s">
        <v>1313</v>
      </c>
      <c r="M12" s="23" t="s">
        <v>560</v>
      </c>
      <c r="N12" s="23"/>
    </row>
    <row r="13" spans="1:19" ht="14.25" x14ac:dyDescent="0.2">
      <c r="A13" s="7">
        <v>12</v>
      </c>
      <c r="B13" s="8">
        <v>0.34937499999999994</v>
      </c>
      <c r="C13" s="7" t="s">
        <v>558</v>
      </c>
      <c r="D13" s="25" t="s">
        <v>1261</v>
      </c>
      <c r="E13" s="1" t="str">
        <f t="shared" si="0"/>
        <v>Abdurahman Kocbashli</v>
      </c>
      <c r="F13" s="7" t="s">
        <v>539</v>
      </c>
      <c r="G13" s="9">
        <v>28919</v>
      </c>
      <c r="H13" s="7" t="s">
        <v>559</v>
      </c>
      <c r="I13" s="7">
        <v>4</v>
      </c>
      <c r="K13" s="24">
        <v>12</v>
      </c>
      <c r="L13" s="1" t="s">
        <v>1314</v>
      </c>
      <c r="M13" s="7" t="s">
        <v>545</v>
      </c>
      <c r="N13" s="3">
        <f>+Pomoćno!$B5*1.5</f>
        <v>90</v>
      </c>
    </row>
    <row r="14" spans="1:19" ht="14.25" x14ac:dyDescent="0.2">
      <c r="A14" s="7">
        <v>13</v>
      </c>
      <c r="B14" s="8">
        <v>0.34937499999999994</v>
      </c>
      <c r="C14" s="7" t="s">
        <v>30</v>
      </c>
      <c r="D14" s="25" t="s">
        <v>1262</v>
      </c>
      <c r="E14" s="1" t="str">
        <f t="shared" si="0"/>
        <v>Nemanja Vlaski</v>
      </c>
      <c r="F14" s="7" t="s">
        <v>539</v>
      </c>
      <c r="G14" s="9">
        <v>29764</v>
      </c>
      <c r="H14" s="7" t="s">
        <v>560</v>
      </c>
      <c r="K14" s="24">
        <v>13</v>
      </c>
      <c r="L14" s="1" t="s">
        <v>1315</v>
      </c>
      <c r="M14" s="23" t="s">
        <v>560</v>
      </c>
      <c r="N14" s="23"/>
    </row>
    <row r="15" spans="1:19" ht="14.25" x14ac:dyDescent="0.2">
      <c r="A15" s="7">
        <v>14</v>
      </c>
      <c r="B15" s="8">
        <v>0.35028935185185189</v>
      </c>
      <c r="C15" s="7" t="s">
        <v>561</v>
      </c>
      <c r="D15" s="25" t="s">
        <v>1263</v>
      </c>
      <c r="E15" s="1" t="str">
        <f t="shared" si="0"/>
        <v>Pavle Varinac</v>
      </c>
      <c r="F15" s="7" t="s">
        <v>539</v>
      </c>
      <c r="G15" s="9">
        <v>37090</v>
      </c>
      <c r="H15" s="7" t="s">
        <v>545</v>
      </c>
      <c r="I15" s="7" t="s">
        <v>247</v>
      </c>
      <c r="K15" s="24">
        <v>14</v>
      </c>
      <c r="L15" s="1" t="s">
        <v>1171</v>
      </c>
      <c r="M15" s="7" t="s">
        <v>545</v>
      </c>
      <c r="N15" s="3">
        <f>+Pomoćno!$B6*1.5</f>
        <v>81</v>
      </c>
    </row>
    <row r="16" spans="1:19" ht="14.25" x14ac:dyDescent="0.2">
      <c r="A16" s="7">
        <v>15</v>
      </c>
      <c r="B16" s="8">
        <v>0.36903935185185183</v>
      </c>
      <c r="C16" s="7" t="s">
        <v>562</v>
      </c>
      <c r="D16" s="25" t="s">
        <v>1264</v>
      </c>
      <c r="E16" s="1" t="str">
        <f t="shared" si="0"/>
        <v>Josip Volaric</v>
      </c>
      <c r="F16" s="7" t="s">
        <v>539</v>
      </c>
      <c r="G16" s="9">
        <v>32494</v>
      </c>
      <c r="H16" s="7" t="s">
        <v>560</v>
      </c>
      <c r="I16" s="7" t="s">
        <v>563</v>
      </c>
      <c r="K16" s="24">
        <v>15</v>
      </c>
      <c r="L16" s="1" t="s">
        <v>1106</v>
      </c>
      <c r="M16" s="36" t="s">
        <v>560</v>
      </c>
      <c r="N16" s="3">
        <f>+Pomoćno!$B7*1.5</f>
        <v>72</v>
      </c>
    </row>
    <row r="17" spans="1:14" ht="14.25" x14ac:dyDescent="0.2">
      <c r="A17" s="7">
        <v>16</v>
      </c>
      <c r="B17" s="8">
        <v>0.37336805555555558</v>
      </c>
      <c r="C17" s="7" t="s">
        <v>8</v>
      </c>
      <c r="D17" s="25" t="s">
        <v>704</v>
      </c>
      <c r="E17" s="1" t="str">
        <f t="shared" si="0"/>
        <v>Danijel Mandic</v>
      </c>
      <c r="F17" s="7" t="s">
        <v>539</v>
      </c>
      <c r="G17" s="9">
        <v>28582</v>
      </c>
      <c r="H17" s="7" t="s">
        <v>545</v>
      </c>
      <c r="I17" s="7" t="s">
        <v>564</v>
      </c>
      <c r="K17" s="24">
        <v>16</v>
      </c>
      <c r="L17" s="1" t="s">
        <v>1109</v>
      </c>
      <c r="M17" s="7" t="s">
        <v>545</v>
      </c>
      <c r="N17" s="3">
        <f>+Pomoćno!$B8*1.5</f>
        <v>63</v>
      </c>
    </row>
    <row r="18" spans="1:14" ht="14.25" x14ac:dyDescent="0.2">
      <c r="A18" s="7">
        <v>17</v>
      </c>
      <c r="B18" s="8">
        <v>0.37634259259259267</v>
      </c>
      <c r="C18" s="7" t="s">
        <v>64</v>
      </c>
      <c r="D18" s="25" t="s">
        <v>346</v>
      </c>
      <c r="E18" s="1" t="str">
        <f t="shared" si="0"/>
        <v>Dejan Zerajic</v>
      </c>
      <c r="F18" s="7" t="s">
        <v>539</v>
      </c>
      <c r="G18" s="9">
        <v>34534</v>
      </c>
      <c r="H18" s="7" t="s">
        <v>560</v>
      </c>
      <c r="I18" s="7" t="s">
        <v>348</v>
      </c>
      <c r="K18" s="24">
        <v>17</v>
      </c>
      <c r="L18" s="1" t="s">
        <v>1316</v>
      </c>
      <c r="M18" s="7" t="s">
        <v>545</v>
      </c>
      <c r="N18" s="3">
        <f>+Pomoćno!$B9*1.5</f>
        <v>54</v>
      </c>
    </row>
    <row r="19" spans="1:14" ht="14.25" x14ac:dyDescent="0.2">
      <c r="A19" s="7">
        <v>18</v>
      </c>
      <c r="B19" s="8">
        <v>0.3763541666666666</v>
      </c>
      <c r="C19" s="7" t="s">
        <v>359</v>
      </c>
      <c r="D19" s="25" t="s">
        <v>125</v>
      </c>
      <c r="E19" s="1" t="str">
        <f t="shared" si="0"/>
        <v>Filip Nikolic</v>
      </c>
      <c r="F19" s="7" t="s">
        <v>539</v>
      </c>
      <c r="G19" s="9">
        <v>34326</v>
      </c>
      <c r="H19" s="7" t="s">
        <v>545</v>
      </c>
      <c r="I19" s="7" t="s">
        <v>361</v>
      </c>
      <c r="K19" s="24">
        <v>18</v>
      </c>
      <c r="L19" s="1" t="s">
        <v>1046</v>
      </c>
      <c r="M19" s="7" t="s">
        <v>545</v>
      </c>
      <c r="N19" s="3">
        <f>+Pomoćno!$B10*1.5</f>
        <v>45</v>
      </c>
    </row>
    <row r="20" spans="1:14" ht="14.25" x14ac:dyDescent="0.2">
      <c r="A20" s="7">
        <v>19</v>
      </c>
      <c r="B20" s="8">
        <v>0.38383101851851847</v>
      </c>
      <c r="C20" s="7" t="s">
        <v>472</v>
      </c>
      <c r="D20" s="25" t="s">
        <v>228</v>
      </c>
      <c r="E20" s="1" t="str">
        <f t="shared" si="0"/>
        <v>Zeljko Radovic</v>
      </c>
      <c r="F20" s="7" t="s">
        <v>539</v>
      </c>
      <c r="G20" s="9">
        <v>31645</v>
      </c>
      <c r="H20" s="7" t="s">
        <v>545</v>
      </c>
      <c r="K20" s="24">
        <v>19</v>
      </c>
      <c r="L20" s="1" t="s">
        <v>1317</v>
      </c>
      <c r="M20" s="7" t="s">
        <v>549</v>
      </c>
      <c r="N20" s="3">
        <f>+Pomoćno!$B11*1.5</f>
        <v>39</v>
      </c>
    </row>
    <row r="21" spans="1:14" ht="14.25" x14ac:dyDescent="0.2">
      <c r="A21" s="7">
        <v>20</v>
      </c>
      <c r="B21" s="8">
        <v>0.38384259259259262</v>
      </c>
      <c r="C21" s="7" t="s">
        <v>19</v>
      </c>
      <c r="D21" s="25" t="s">
        <v>210</v>
      </c>
      <c r="E21" s="1" t="str">
        <f t="shared" si="0"/>
        <v>Ivan Zivojinovic</v>
      </c>
      <c r="F21" s="7" t="s">
        <v>539</v>
      </c>
      <c r="G21" s="9">
        <v>30101</v>
      </c>
      <c r="H21" s="7" t="s">
        <v>545</v>
      </c>
      <c r="K21" s="24">
        <v>20</v>
      </c>
      <c r="L21" s="1" t="s">
        <v>1318</v>
      </c>
      <c r="M21" s="7" t="s">
        <v>549</v>
      </c>
      <c r="N21" s="3">
        <f>+Pomoćno!$B12*1.5</f>
        <v>33</v>
      </c>
    </row>
    <row r="22" spans="1:14" ht="14.25" x14ac:dyDescent="0.2">
      <c r="A22" s="7">
        <v>21</v>
      </c>
      <c r="B22" s="8">
        <v>0.39208333333333334</v>
      </c>
      <c r="C22" s="7" t="s">
        <v>565</v>
      </c>
      <c r="D22" s="25" t="s">
        <v>162</v>
      </c>
      <c r="E22" s="1" t="str">
        <f t="shared" si="0"/>
        <v>Negovan Stankovic</v>
      </c>
      <c r="F22" s="7" t="s">
        <v>539</v>
      </c>
      <c r="G22" s="9">
        <v>22309</v>
      </c>
      <c r="H22" s="7" t="s">
        <v>549</v>
      </c>
      <c r="K22" s="23">
        <v>21</v>
      </c>
      <c r="L22" s="1" t="s">
        <v>1052</v>
      </c>
      <c r="M22" s="7" t="s">
        <v>545</v>
      </c>
      <c r="N22" s="3">
        <f>+Pomoćno!$B13*1.5</f>
        <v>27</v>
      </c>
    </row>
    <row r="23" spans="1:14" ht="14.25" x14ac:dyDescent="0.2">
      <c r="A23" s="7">
        <v>22</v>
      </c>
      <c r="B23" s="8">
        <v>0.39731481481481484</v>
      </c>
      <c r="C23" s="7" t="s">
        <v>566</v>
      </c>
      <c r="D23" s="25" t="s">
        <v>1265</v>
      </c>
      <c r="E23" s="1" t="str">
        <f t="shared" si="0"/>
        <v>Aleksandr Firsov</v>
      </c>
      <c r="F23" s="7" t="s">
        <v>539</v>
      </c>
      <c r="G23" s="9">
        <v>32109</v>
      </c>
      <c r="H23" s="7" t="s">
        <v>549</v>
      </c>
      <c r="K23" s="23">
        <v>22</v>
      </c>
      <c r="L23" s="1" t="s">
        <v>1319</v>
      </c>
      <c r="M23" s="7" t="s">
        <v>545</v>
      </c>
      <c r="N23" s="3">
        <f>+Pomoćno!$B14*1.5</f>
        <v>24</v>
      </c>
    </row>
    <row r="24" spans="1:14" ht="14.25" x14ac:dyDescent="0.2">
      <c r="A24" s="7">
        <v>23</v>
      </c>
      <c r="B24" s="8">
        <v>0.39782407407407411</v>
      </c>
      <c r="C24" s="7" t="s">
        <v>21</v>
      </c>
      <c r="D24" s="25" t="s">
        <v>211</v>
      </c>
      <c r="E24" s="1" t="str">
        <f t="shared" si="0"/>
        <v>Tatjana Jovanovic</v>
      </c>
      <c r="F24" s="7" t="s">
        <v>551</v>
      </c>
      <c r="G24" s="9">
        <v>33268</v>
      </c>
      <c r="H24" s="7" t="s">
        <v>545</v>
      </c>
      <c r="K24" s="23">
        <v>23</v>
      </c>
      <c r="L24" s="1" t="s">
        <v>1049</v>
      </c>
      <c r="M24" s="7" t="s">
        <v>545</v>
      </c>
      <c r="N24" s="3">
        <f>+Pomoćno!$B15*1.5</f>
        <v>21</v>
      </c>
    </row>
    <row r="25" spans="1:14" ht="14.25" x14ac:dyDescent="0.2">
      <c r="A25" s="7">
        <v>24</v>
      </c>
      <c r="B25" s="8">
        <v>0.39785879629629622</v>
      </c>
      <c r="C25" s="7" t="s">
        <v>35</v>
      </c>
      <c r="D25" s="25" t="s">
        <v>213</v>
      </c>
      <c r="E25" s="1" t="str">
        <f t="shared" si="0"/>
        <v>Nenad Tabandzelic</v>
      </c>
      <c r="F25" s="7" t="s">
        <v>539</v>
      </c>
      <c r="G25" s="9">
        <v>32725</v>
      </c>
      <c r="H25" s="7" t="s">
        <v>545</v>
      </c>
      <c r="I25" s="7" t="s">
        <v>195</v>
      </c>
      <c r="K25" s="23">
        <v>24</v>
      </c>
      <c r="L25" s="1" t="s">
        <v>1320</v>
      </c>
      <c r="M25" s="7" t="s">
        <v>545</v>
      </c>
      <c r="N25" s="3">
        <f>+Pomoćno!$B16*1.5</f>
        <v>18</v>
      </c>
    </row>
    <row r="26" spans="1:14" ht="14.25" x14ac:dyDescent="0.2">
      <c r="A26" s="7">
        <v>25</v>
      </c>
      <c r="B26" s="8">
        <v>0.40592592592592586</v>
      </c>
      <c r="C26" s="7" t="s">
        <v>107</v>
      </c>
      <c r="D26" s="25" t="s">
        <v>1266</v>
      </c>
      <c r="E26" s="1" t="str">
        <f t="shared" si="0"/>
        <v>Dragan Glisic</v>
      </c>
      <c r="F26" s="7" t="s">
        <v>539</v>
      </c>
      <c r="G26" s="9">
        <v>24608</v>
      </c>
      <c r="H26" s="7" t="s">
        <v>545</v>
      </c>
      <c r="I26" s="7" t="s">
        <v>567</v>
      </c>
      <c r="K26" s="23">
        <v>25</v>
      </c>
      <c r="L26" s="1" t="s">
        <v>1321</v>
      </c>
      <c r="M26" s="7" t="s">
        <v>545</v>
      </c>
      <c r="N26" s="3">
        <f>+Pomoćno!$B17*1.5</f>
        <v>15</v>
      </c>
    </row>
    <row r="27" spans="1:14" ht="14.25" x14ac:dyDescent="0.2">
      <c r="A27" s="7">
        <v>26</v>
      </c>
      <c r="B27" s="8">
        <v>0.40750000000000003</v>
      </c>
      <c r="C27" s="7" t="s">
        <v>568</v>
      </c>
      <c r="D27" s="25" t="s">
        <v>1267</v>
      </c>
      <c r="E27" s="1" t="str">
        <f t="shared" si="0"/>
        <v>Lidija Radulovic</v>
      </c>
      <c r="F27" s="7" t="s">
        <v>551</v>
      </c>
      <c r="G27" s="9">
        <v>33265</v>
      </c>
      <c r="H27" s="7" t="s">
        <v>545</v>
      </c>
      <c r="I27" s="7" t="s">
        <v>569</v>
      </c>
      <c r="K27" s="23">
        <v>26</v>
      </c>
      <c r="L27" s="1" t="s">
        <v>1173</v>
      </c>
      <c r="M27" s="7" t="s">
        <v>545</v>
      </c>
      <c r="N27" s="3">
        <f>+Pomoćno!$B18*1.5</f>
        <v>12</v>
      </c>
    </row>
    <row r="28" spans="1:14" ht="14.25" x14ac:dyDescent="0.2">
      <c r="A28" s="7">
        <v>27</v>
      </c>
      <c r="B28" s="8">
        <v>0.40909722222222228</v>
      </c>
      <c r="C28" s="7" t="s">
        <v>30</v>
      </c>
      <c r="D28" s="25" t="s">
        <v>31</v>
      </c>
      <c r="E28" s="1" t="str">
        <f t="shared" si="0"/>
        <v>Nemanja Todorov</v>
      </c>
      <c r="F28" s="7" t="s">
        <v>539</v>
      </c>
      <c r="G28" s="9">
        <v>32778</v>
      </c>
      <c r="H28" s="7" t="s">
        <v>545</v>
      </c>
      <c r="I28" s="7" t="s">
        <v>185</v>
      </c>
      <c r="K28" s="23">
        <v>27</v>
      </c>
      <c r="L28" s="1" t="s">
        <v>1322</v>
      </c>
      <c r="M28" s="7" t="s">
        <v>545</v>
      </c>
      <c r="N28" s="3">
        <f>+Pomoćno!$B19*1.5</f>
        <v>9</v>
      </c>
    </row>
    <row r="29" spans="1:14" ht="14.25" x14ac:dyDescent="0.2">
      <c r="A29" s="7">
        <v>28</v>
      </c>
      <c r="B29" s="8">
        <v>0.4196759259259259</v>
      </c>
      <c r="C29" s="7" t="s">
        <v>89</v>
      </c>
      <c r="D29" s="25" t="s">
        <v>223</v>
      </c>
      <c r="E29" s="1" t="str">
        <f t="shared" si="0"/>
        <v>Dusan Orlovic</v>
      </c>
      <c r="F29" s="7" t="s">
        <v>539</v>
      </c>
      <c r="G29" s="9">
        <v>30108</v>
      </c>
      <c r="H29" s="7" t="s">
        <v>545</v>
      </c>
      <c r="I29" s="7" t="s">
        <v>153</v>
      </c>
      <c r="K29" s="23">
        <v>28</v>
      </c>
      <c r="L29" s="1" t="s">
        <v>1323</v>
      </c>
      <c r="M29" s="7" t="s">
        <v>549</v>
      </c>
      <c r="N29" s="3">
        <f>+Pomoćno!$B20*1.5</f>
        <v>6</v>
      </c>
    </row>
    <row r="30" spans="1:14" ht="14.25" x14ac:dyDescent="0.2">
      <c r="A30" s="7">
        <v>29</v>
      </c>
      <c r="B30" s="8">
        <v>0.42653935185185182</v>
      </c>
      <c r="C30" s="7" t="s">
        <v>570</v>
      </c>
      <c r="D30" s="25" t="s">
        <v>1268</v>
      </c>
      <c r="E30" s="1" t="str">
        <f t="shared" si="0"/>
        <v>Ranko Milanovic</v>
      </c>
      <c r="F30" s="7" t="s">
        <v>539</v>
      </c>
      <c r="G30" s="9">
        <v>30384</v>
      </c>
      <c r="H30" s="7" t="s">
        <v>545</v>
      </c>
      <c r="I30" s="7" t="s">
        <v>571</v>
      </c>
      <c r="K30" s="23">
        <v>29</v>
      </c>
      <c r="L30" s="1" t="s">
        <v>1164</v>
      </c>
      <c r="M30" s="7" t="s">
        <v>545</v>
      </c>
      <c r="N30" s="3">
        <f>+Pomoćno!$B21*1.5</f>
        <v>3</v>
      </c>
    </row>
    <row r="31" spans="1:14" ht="14.25" x14ac:dyDescent="0.2">
      <c r="A31" s="7">
        <v>30</v>
      </c>
      <c r="B31" s="8">
        <v>0.42656250000000001</v>
      </c>
      <c r="C31" s="7" t="s">
        <v>572</v>
      </c>
      <c r="D31" s="25" t="s">
        <v>713</v>
      </c>
      <c r="E31" s="1" t="str">
        <f t="shared" si="0"/>
        <v>Boris Malagurski</v>
      </c>
      <c r="F31" s="7" t="s">
        <v>539</v>
      </c>
      <c r="G31" s="9">
        <v>33005</v>
      </c>
      <c r="H31" s="7" t="s">
        <v>545</v>
      </c>
      <c r="K31" s="36">
        <v>30</v>
      </c>
      <c r="L31" s="1" t="s">
        <v>1324</v>
      </c>
      <c r="M31" s="7" t="s">
        <v>545</v>
      </c>
    </row>
    <row r="32" spans="1:14" ht="14.25" x14ac:dyDescent="0.2">
      <c r="A32" s="7">
        <v>31</v>
      </c>
      <c r="B32" s="8">
        <v>0.43366898148148153</v>
      </c>
      <c r="C32" s="7" t="s">
        <v>39</v>
      </c>
      <c r="D32" s="25" t="s">
        <v>1269</v>
      </c>
      <c r="E32" s="1" t="str">
        <f t="shared" si="0"/>
        <v>Marko Jocic</v>
      </c>
      <c r="F32" s="7" t="s">
        <v>539</v>
      </c>
      <c r="G32" s="9">
        <v>32924</v>
      </c>
      <c r="H32" s="7" t="s">
        <v>545</v>
      </c>
      <c r="I32" s="7" t="s">
        <v>573</v>
      </c>
      <c r="K32" s="7">
        <v>31</v>
      </c>
      <c r="L32" s="1" t="s">
        <v>1177</v>
      </c>
      <c r="M32" s="7" t="s">
        <v>545</v>
      </c>
    </row>
    <row r="33" spans="1:13" ht="14.25" x14ac:dyDescent="0.2">
      <c r="A33" s="7">
        <v>32</v>
      </c>
      <c r="B33" s="8">
        <v>0.43424768518518525</v>
      </c>
      <c r="C33" s="7" t="s">
        <v>574</v>
      </c>
      <c r="D33" s="25" t="s">
        <v>1270</v>
      </c>
      <c r="E33" s="1" t="str">
        <f t="shared" si="0"/>
        <v>Alisa Prokhorova</v>
      </c>
      <c r="F33" s="7" t="s">
        <v>551</v>
      </c>
      <c r="G33" s="9">
        <v>33211</v>
      </c>
      <c r="H33" s="7" t="s">
        <v>549</v>
      </c>
      <c r="K33" s="7">
        <v>32</v>
      </c>
      <c r="L33" s="1" t="s">
        <v>1325</v>
      </c>
      <c r="M33" s="7" t="s">
        <v>549</v>
      </c>
    </row>
    <row r="34" spans="1:13" ht="14.25" x14ac:dyDescent="0.2">
      <c r="A34" s="7">
        <v>33</v>
      </c>
      <c r="B34" s="8">
        <v>0.44436342592592598</v>
      </c>
      <c r="C34" s="7" t="s">
        <v>575</v>
      </c>
      <c r="D34" s="25" t="s">
        <v>120</v>
      </c>
      <c r="E34" s="1" t="str">
        <f t="shared" si="0"/>
        <v>Nela Lazarevic</v>
      </c>
      <c r="F34" s="7" t="s">
        <v>551</v>
      </c>
      <c r="G34" s="9">
        <v>27769</v>
      </c>
      <c r="H34" s="7" t="s">
        <v>545</v>
      </c>
      <c r="K34" s="7">
        <v>33</v>
      </c>
      <c r="L34" s="1" t="s">
        <v>1134</v>
      </c>
      <c r="M34" s="7" t="s">
        <v>545</v>
      </c>
    </row>
    <row r="35" spans="1:13" ht="14.25" x14ac:dyDescent="0.2">
      <c r="A35" s="7">
        <v>34</v>
      </c>
      <c r="B35" s="8">
        <v>0.45241898148148146</v>
      </c>
      <c r="C35" s="7" t="s">
        <v>39</v>
      </c>
      <c r="D35" s="25" t="s">
        <v>1271</v>
      </c>
      <c r="E35" s="1" t="str">
        <f t="shared" si="0"/>
        <v>Marko Djurisic</v>
      </c>
      <c r="F35" s="7" t="s">
        <v>539</v>
      </c>
      <c r="G35" s="9">
        <v>33843</v>
      </c>
      <c r="H35" s="7" t="s">
        <v>549</v>
      </c>
      <c r="K35" s="7">
        <v>34</v>
      </c>
      <c r="L35" s="1" t="s">
        <v>1326</v>
      </c>
      <c r="M35" s="7" t="s">
        <v>549</v>
      </c>
    </row>
    <row r="36" spans="1:13" ht="14.25" x14ac:dyDescent="0.2">
      <c r="A36" s="7">
        <v>35</v>
      </c>
      <c r="B36" s="8">
        <v>0.45593749999999994</v>
      </c>
      <c r="C36" s="7" t="s">
        <v>576</v>
      </c>
      <c r="D36" s="25" t="s">
        <v>211</v>
      </c>
      <c r="E36" s="1" t="str">
        <f t="shared" si="0"/>
        <v>Jovan Jovanovic</v>
      </c>
      <c r="F36" s="7" t="s">
        <v>539</v>
      </c>
      <c r="G36" s="9">
        <v>34957</v>
      </c>
      <c r="H36" s="7" t="s">
        <v>545</v>
      </c>
      <c r="K36" s="7">
        <v>35</v>
      </c>
      <c r="L36" s="1" t="s">
        <v>1327</v>
      </c>
      <c r="M36" s="7" t="s">
        <v>545</v>
      </c>
    </row>
    <row r="37" spans="1:13" ht="14.25" x14ac:dyDescent="0.2">
      <c r="A37" s="7">
        <v>36</v>
      </c>
      <c r="B37" s="8">
        <v>0.45753472222222219</v>
      </c>
      <c r="C37" s="7" t="s">
        <v>577</v>
      </c>
      <c r="D37" s="25" t="s">
        <v>1272</v>
      </c>
      <c r="E37" s="1" t="str">
        <f t="shared" si="0"/>
        <v>Raymond Hallai</v>
      </c>
      <c r="F37" s="7" t="s">
        <v>539</v>
      </c>
      <c r="G37" s="9">
        <v>26327</v>
      </c>
      <c r="H37" s="7" t="s">
        <v>545</v>
      </c>
      <c r="I37" s="7" t="s">
        <v>578</v>
      </c>
    </row>
    <row r="38" spans="1:13" ht="14.25" x14ac:dyDescent="0.2">
      <c r="A38" s="7">
        <v>36</v>
      </c>
      <c r="B38" s="10">
        <v>0.45753472222222219</v>
      </c>
      <c r="C38" s="7" t="s">
        <v>369</v>
      </c>
      <c r="D38" s="25" t="s">
        <v>139</v>
      </c>
      <c r="E38" s="1" t="str">
        <f t="shared" si="0"/>
        <v>Stefan Krstic</v>
      </c>
      <c r="F38" s="7" t="s">
        <v>539</v>
      </c>
      <c r="G38" s="9">
        <v>33315</v>
      </c>
      <c r="H38" s="7" t="s">
        <v>545</v>
      </c>
    </row>
    <row r="39" spans="1:13" ht="14.25" x14ac:dyDescent="0.2">
      <c r="A39" s="7">
        <v>36</v>
      </c>
      <c r="B39" s="8">
        <v>0.45753472222222219</v>
      </c>
      <c r="C39" s="7" t="s">
        <v>579</v>
      </c>
      <c r="D39" s="25" t="s">
        <v>500</v>
      </c>
      <c r="E39" s="1" t="str">
        <f t="shared" si="0"/>
        <v>Suzana Marjanovic</v>
      </c>
      <c r="F39" s="7" t="s">
        <v>551</v>
      </c>
      <c r="G39" s="9">
        <v>32060</v>
      </c>
      <c r="H39" s="7" t="s">
        <v>545</v>
      </c>
      <c r="I39" s="7" t="s">
        <v>580</v>
      </c>
    </row>
    <row r="40" spans="1:13" ht="14.25" x14ac:dyDescent="0.2">
      <c r="A40" s="7">
        <v>39</v>
      </c>
      <c r="B40" s="8">
        <v>0.47153935185185186</v>
      </c>
      <c r="C40" s="7" t="s">
        <v>472</v>
      </c>
      <c r="D40" s="25" t="s">
        <v>1273</v>
      </c>
      <c r="E40" s="1" t="str">
        <f t="shared" si="0"/>
        <v>Zeljko Terzic</v>
      </c>
      <c r="F40" s="7" t="s">
        <v>539</v>
      </c>
      <c r="G40" s="9">
        <v>30871</v>
      </c>
      <c r="H40" s="7" t="s">
        <v>549</v>
      </c>
    </row>
    <row r="41" spans="1:13" ht="14.25" x14ac:dyDescent="0.2">
      <c r="A41" s="7">
        <v>40</v>
      </c>
      <c r="B41" s="8">
        <v>0.47362268518518519</v>
      </c>
      <c r="C41" s="7" t="s">
        <v>103</v>
      </c>
      <c r="D41" s="25" t="s">
        <v>449</v>
      </c>
      <c r="E41" s="1" t="str">
        <f t="shared" si="0"/>
        <v>Nikola Zivanovic</v>
      </c>
      <c r="F41" s="7" t="s">
        <v>539</v>
      </c>
      <c r="G41" s="9">
        <v>29442</v>
      </c>
      <c r="H41" s="7" t="s">
        <v>545</v>
      </c>
      <c r="I41" s="7" t="s">
        <v>451</v>
      </c>
    </row>
    <row r="42" spans="1:13" ht="14.25" x14ac:dyDescent="0.2">
      <c r="A42" s="7">
        <v>41</v>
      </c>
      <c r="B42" s="8">
        <v>0.47416666666666668</v>
      </c>
      <c r="C42" s="7" t="s">
        <v>581</v>
      </c>
      <c r="D42" s="25" t="s">
        <v>1274</v>
      </c>
      <c r="E42" s="1" t="str">
        <f t="shared" si="0"/>
        <v>Ronny Krebs</v>
      </c>
      <c r="F42" s="7" t="s">
        <v>539</v>
      </c>
      <c r="G42" s="9">
        <v>29717</v>
      </c>
      <c r="H42" s="7" t="s">
        <v>549</v>
      </c>
    </row>
    <row r="43" spans="1:13" ht="14.25" x14ac:dyDescent="0.2">
      <c r="A43" s="7">
        <v>42</v>
      </c>
      <c r="B43" s="8">
        <v>0.4800578703703704</v>
      </c>
      <c r="C43" s="7" t="s">
        <v>135</v>
      </c>
      <c r="D43" s="25" t="s">
        <v>1275</v>
      </c>
      <c r="E43" s="1" t="str">
        <f t="shared" si="0"/>
        <v>Aleksandar Jovancic</v>
      </c>
      <c r="F43" s="7" t="s">
        <v>539</v>
      </c>
      <c r="G43" s="9">
        <v>31662</v>
      </c>
      <c r="H43" s="7" t="s">
        <v>545</v>
      </c>
    </row>
    <row r="44" spans="1:13" ht="14.25" x14ac:dyDescent="0.2">
      <c r="A44" s="11" t="s">
        <v>158</v>
      </c>
      <c r="B44" s="8"/>
      <c r="C44" s="7" t="s">
        <v>135</v>
      </c>
      <c r="D44" s="25" t="s">
        <v>227</v>
      </c>
      <c r="E44" s="1" t="str">
        <f t="shared" si="0"/>
        <v>Aleksandar Kostic</v>
      </c>
      <c r="F44" s="7" t="s">
        <v>539</v>
      </c>
      <c r="G44" s="9">
        <v>31888</v>
      </c>
      <c r="H44" s="7" t="s">
        <v>545</v>
      </c>
    </row>
    <row r="45" spans="1:13" ht="14.25" x14ac:dyDescent="0.2">
      <c r="A45" s="11" t="s">
        <v>158</v>
      </c>
      <c r="B45" s="8"/>
      <c r="C45" s="7" t="s">
        <v>135</v>
      </c>
      <c r="D45" s="25" t="s">
        <v>1276</v>
      </c>
      <c r="E45" s="1" t="str">
        <f t="shared" si="0"/>
        <v>Aleksandar Snegic</v>
      </c>
      <c r="F45" s="7" t="s">
        <v>539</v>
      </c>
      <c r="G45" s="9">
        <v>29740</v>
      </c>
      <c r="H45" s="7" t="s">
        <v>545</v>
      </c>
    </row>
    <row r="46" spans="1:13" ht="14.25" x14ac:dyDescent="0.2">
      <c r="A46" s="11" t="s">
        <v>158</v>
      </c>
      <c r="B46" s="8"/>
      <c r="C46" s="7" t="s">
        <v>135</v>
      </c>
      <c r="D46" s="25" t="s">
        <v>428</v>
      </c>
      <c r="E46" s="1" t="str">
        <f t="shared" si="0"/>
        <v>Aleksandar Mitic</v>
      </c>
      <c r="F46" s="7" t="s">
        <v>539</v>
      </c>
      <c r="G46" s="9">
        <v>24759</v>
      </c>
      <c r="H46" s="7" t="s">
        <v>545</v>
      </c>
      <c r="I46" s="7" t="s">
        <v>430</v>
      </c>
    </row>
    <row r="47" spans="1:13" ht="14.25" x14ac:dyDescent="0.2">
      <c r="A47" s="11" t="s">
        <v>158</v>
      </c>
      <c r="B47" s="8"/>
      <c r="C47" s="7" t="s">
        <v>566</v>
      </c>
      <c r="D47" s="25" t="s">
        <v>641</v>
      </c>
      <c r="E47" s="1" t="str">
        <f t="shared" si="0"/>
        <v>Aleksandr Ivakin</v>
      </c>
      <c r="F47" s="7" t="s">
        <v>539</v>
      </c>
      <c r="G47" s="9">
        <v>32670</v>
      </c>
      <c r="H47" s="7" t="s">
        <v>582</v>
      </c>
      <c r="I47" s="7" t="s">
        <v>583</v>
      </c>
    </row>
    <row r="48" spans="1:13" ht="14.25" x14ac:dyDescent="0.2">
      <c r="A48" s="11" t="s">
        <v>158</v>
      </c>
      <c r="B48" s="8"/>
      <c r="C48" s="7" t="s">
        <v>584</v>
      </c>
      <c r="D48" s="25" t="s">
        <v>1277</v>
      </c>
      <c r="E48" s="1" t="str">
        <f t="shared" si="0"/>
        <v>Alfred Skenderovic</v>
      </c>
      <c r="F48" s="7" t="s">
        <v>539</v>
      </c>
      <c r="G48" s="9">
        <v>28722</v>
      </c>
      <c r="H48" s="7" t="s">
        <v>545</v>
      </c>
      <c r="I48" s="7" t="s">
        <v>585</v>
      </c>
    </row>
    <row r="49" spans="1:9" ht="14.25" x14ac:dyDescent="0.2">
      <c r="A49" s="11" t="s">
        <v>158</v>
      </c>
      <c r="B49" s="8"/>
      <c r="C49" s="7" t="s">
        <v>586</v>
      </c>
      <c r="D49" s="25" t="s">
        <v>776</v>
      </c>
      <c r="E49" s="1" t="str">
        <f t="shared" si="0"/>
        <v>Ana Milosavljevic</v>
      </c>
      <c r="F49" s="7" t="s">
        <v>551</v>
      </c>
      <c r="G49" s="9">
        <v>29759</v>
      </c>
      <c r="H49" s="7" t="s">
        <v>545</v>
      </c>
    </row>
    <row r="50" spans="1:9" ht="14.25" x14ac:dyDescent="0.2">
      <c r="A50" s="11" t="s">
        <v>158</v>
      </c>
      <c r="B50" s="8"/>
      <c r="C50" s="7" t="s">
        <v>586</v>
      </c>
      <c r="D50" s="25" t="s">
        <v>1278</v>
      </c>
      <c r="E50" s="1" t="str">
        <f t="shared" si="0"/>
        <v>Ana Mracevic</v>
      </c>
      <c r="F50" s="7" t="s">
        <v>551</v>
      </c>
      <c r="G50" s="9">
        <v>31382</v>
      </c>
      <c r="H50" s="7" t="s">
        <v>545</v>
      </c>
    </row>
    <row r="51" spans="1:9" ht="14.25" x14ac:dyDescent="0.2">
      <c r="A51" s="11" t="s">
        <v>158</v>
      </c>
      <c r="B51" s="8"/>
      <c r="C51" s="7" t="s">
        <v>587</v>
      </c>
      <c r="D51" s="25" t="s">
        <v>1279</v>
      </c>
      <c r="E51" s="1" t="str">
        <f t="shared" si="0"/>
        <v>Andrea Radmilovic vidakovic</v>
      </c>
      <c r="F51" s="7" t="s">
        <v>551</v>
      </c>
      <c r="G51" s="9">
        <v>28053</v>
      </c>
      <c r="H51" s="7" t="s">
        <v>560</v>
      </c>
      <c r="I51" s="7" t="s">
        <v>588</v>
      </c>
    </row>
    <row r="52" spans="1:9" ht="14.25" x14ac:dyDescent="0.2">
      <c r="A52" s="11" t="s">
        <v>158</v>
      </c>
      <c r="B52" s="8"/>
      <c r="C52" s="7" t="s">
        <v>417</v>
      </c>
      <c r="D52" s="25" t="s">
        <v>726</v>
      </c>
      <c r="E52" s="1" t="str">
        <f t="shared" si="0"/>
        <v>Boban Labanac</v>
      </c>
      <c r="F52" s="7" t="s">
        <v>539</v>
      </c>
      <c r="G52" s="9">
        <v>34921</v>
      </c>
      <c r="H52" s="7" t="s">
        <v>545</v>
      </c>
    </row>
    <row r="53" spans="1:9" ht="14.25" x14ac:dyDescent="0.2">
      <c r="A53" s="11" t="s">
        <v>158</v>
      </c>
      <c r="B53" s="8"/>
      <c r="C53" s="7" t="s">
        <v>114</v>
      </c>
      <c r="D53" s="25" t="s">
        <v>1280</v>
      </c>
      <c r="E53" s="1" t="str">
        <f t="shared" si="0"/>
        <v>Bojan Maric</v>
      </c>
      <c r="F53" s="7" t="s">
        <v>539</v>
      </c>
      <c r="G53" s="9">
        <v>30672</v>
      </c>
      <c r="H53" s="7" t="s">
        <v>545</v>
      </c>
      <c r="I53" s="7" t="s">
        <v>589</v>
      </c>
    </row>
    <row r="54" spans="1:9" ht="14.25" x14ac:dyDescent="0.2">
      <c r="A54" s="11" t="s">
        <v>158</v>
      </c>
      <c r="B54" s="8"/>
      <c r="C54" s="7" t="s">
        <v>114</v>
      </c>
      <c r="D54" s="25" t="s">
        <v>715</v>
      </c>
      <c r="E54" s="1" t="str">
        <f t="shared" si="0"/>
        <v>Bojan Kockarevic</v>
      </c>
      <c r="F54" s="7" t="s">
        <v>539</v>
      </c>
      <c r="G54" s="9">
        <v>36514</v>
      </c>
      <c r="H54" s="7" t="s">
        <v>545</v>
      </c>
      <c r="I54" s="7" t="s">
        <v>590</v>
      </c>
    </row>
    <row r="55" spans="1:9" ht="14.25" x14ac:dyDescent="0.2">
      <c r="A55" s="11" t="s">
        <v>158</v>
      </c>
      <c r="B55" s="8"/>
      <c r="C55" s="7" t="s">
        <v>64</v>
      </c>
      <c r="D55" s="25" t="s">
        <v>961</v>
      </c>
      <c r="E55" s="1" t="str">
        <f t="shared" si="0"/>
        <v>Dejan Trajkovski</v>
      </c>
      <c r="F55" s="7" t="s">
        <v>539</v>
      </c>
      <c r="G55" s="9">
        <v>26159</v>
      </c>
      <c r="H55" s="7" t="s">
        <v>545</v>
      </c>
      <c r="I55" s="7" t="s">
        <v>28</v>
      </c>
    </row>
    <row r="56" spans="1:9" ht="14.25" x14ac:dyDescent="0.2">
      <c r="A56" s="11" t="s">
        <v>158</v>
      </c>
      <c r="B56" s="8"/>
      <c r="C56" s="7" t="s">
        <v>64</v>
      </c>
      <c r="D56" s="25" t="s">
        <v>958</v>
      </c>
      <c r="E56" s="1" t="str">
        <f t="shared" si="0"/>
        <v>Dejan Kokanovic</v>
      </c>
      <c r="F56" s="7" t="s">
        <v>539</v>
      </c>
      <c r="G56" s="9">
        <v>31479</v>
      </c>
      <c r="H56" s="7" t="s">
        <v>560</v>
      </c>
      <c r="I56" s="7" t="s">
        <v>591</v>
      </c>
    </row>
    <row r="57" spans="1:9" ht="14.25" x14ac:dyDescent="0.2">
      <c r="A57" s="11" t="s">
        <v>158</v>
      </c>
      <c r="B57" s="8"/>
      <c r="C57" s="7" t="s">
        <v>592</v>
      </c>
      <c r="D57" s="25" t="s">
        <v>1281</v>
      </c>
      <c r="E57" s="1" t="str">
        <f t="shared" si="0"/>
        <v>DJordje Dukic</v>
      </c>
      <c r="F57" s="7" t="s">
        <v>539</v>
      </c>
      <c r="G57" s="9">
        <v>27802</v>
      </c>
      <c r="H57" s="7" t="s">
        <v>545</v>
      </c>
    </row>
    <row r="58" spans="1:9" ht="14.25" x14ac:dyDescent="0.2">
      <c r="A58" s="11" t="s">
        <v>158</v>
      </c>
      <c r="B58" s="8"/>
      <c r="C58" s="7" t="s">
        <v>592</v>
      </c>
      <c r="D58" s="25" t="s">
        <v>1282</v>
      </c>
      <c r="E58" s="1" t="str">
        <f t="shared" si="0"/>
        <v>DJordje Stefanovic</v>
      </c>
      <c r="F58" s="7" t="s">
        <v>539</v>
      </c>
      <c r="G58" s="9">
        <v>30630</v>
      </c>
      <c r="H58" s="7" t="s">
        <v>545</v>
      </c>
    </row>
    <row r="59" spans="1:9" ht="14.25" x14ac:dyDescent="0.2">
      <c r="A59" s="11" t="s">
        <v>158</v>
      </c>
      <c r="B59" s="8"/>
      <c r="C59" s="7" t="s">
        <v>593</v>
      </c>
      <c r="D59" s="25" t="s">
        <v>776</v>
      </c>
      <c r="E59" s="1" t="str">
        <f t="shared" si="0"/>
        <v>Dragana Milosavljevic</v>
      </c>
      <c r="F59" s="7" t="s">
        <v>551</v>
      </c>
      <c r="G59" s="9">
        <v>36332</v>
      </c>
      <c r="H59" s="7" t="s">
        <v>545</v>
      </c>
      <c r="I59" s="7" t="s">
        <v>594</v>
      </c>
    </row>
    <row r="60" spans="1:9" ht="14.25" x14ac:dyDescent="0.2">
      <c r="A60" s="11" t="s">
        <v>158</v>
      </c>
      <c r="B60" s="8"/>
      <c r="C60" s="7" t="s">
        <v>89</v>
      </c>
      <c r="D60" s="25" t="s">
        <v>635</v>
      </c>
      <c r="E60" s="1" t="str">
        <f t="shared" si="0"/>
        <v>Dusan Bazic</v>
      </c>
      <c r="F60" s="7" t="s">
        <v>539</v>
      </c>
      <c r="G60" s="9">
        <v>33107</v>
      </c>
      <c r="H60" s="7" t="s">
        <v>545</v>
      </c>
      <c r="I60" s="7" t="s">
        <v>595</v>
      </c>
    </row>
    <row r="61" spans="1:9" ht="14.25" x14ac:dyDescent="0.2">
      <c r="A61" s="11" t="s">
        <v>158</v>
      </c>
      <c r="B61" s="8"/>
      <c r="C61" s="7" t="s">
        <v>596</v>
      </c>
      <c r="D61" s="25" t="s">
        <v>1283</v>
      </c>
      <c r="E61" s="1" t="str">
        <f t="shared" si="0"/>
        <v>Dusko Momic</v>
      </c>
      <c r="F61" s="7" t="s">
        <v>539</v>
      </c>
      <c r="G61" s="9">
        <v>27819</v>
      </c>
      <c r="H61" s="7" t="s">
        <v>545</v>
      </c>
    </row>
    <row r="62" spans="1:9" ht="14.25" x14ac:dyDescent="0.2">
      <c r="A62" s="11" t="s">
        <v>158</v>
      </c>
      <c r="B62" s="8"/>
      <c r="C62" s="7" t="s">
        <v>359</v>
      </c>
      <c r="D62" s="25" t="s">
        <v>1284</v>
      </c>
      <c r="E62" s="1" t="str">
        <f t="shared" si="0"/>
        <v>Filip Kuzet</v>
      </c>
      <c r="F62" s="7" t="s">
        <v>539</v>
      </c>
      <c r="G62" s="9">
        <v>30795</v>
      </c>
      <c r="H62" s="7" t="s">
        <v>545</v>
      </c>
      <c r="I62" s="7" t="s">
        <v>597</v>
      </c>
    </row>
    <row r="63" spans="1:9" ht="14.25" x14ac:dyDescent="0.2">
      <c r="A63" s="11" t="s">
        <v>158</v>
      </c>
      <c r="B63" s="8"/>
      <c r="C63" s="7" t="s">
        <v>598</v>
      </c>
      <c r="D63" s="25" t="s">
        <v>1285</v>
      </c>
      <c r="E63" s="1" t="str">
        <f t="shared" si="0"/>
        <v>Gligorije Zajic</v>
      </c>
      <c r="F63" s="7" t="s">
        <v>539</v>
      </c>
      <c r="G63" s="9">
        <v>35194</v>
      </c>
      <c r="H63" s="7" t="s">
        <v>545</v>
      </c>
    </row>
    <row r="64" spans="1:9" ht="14.25" x14ac:dyDescent="0.2">
      <c r="A64" s="11" t="s">
        <v>158</v>
      </c>
      <c r="B64" s="8"/>
      <c r="C64" s="7" t="s">
        <v>19</v>
      </c>
      <c r="D64" s="25" t="s">
        <v>1286</v>
      </c>
      <c r="E64" s="1" t="str">
        <f t="shared" si="0"/>
        <v>Ivan Nislic</v>
      </c>
      <c r="F64" s="7" t="s">
        <v>539</v>
      </c>
      <c r="G64" s="9">
        <v>31115</v>
      </c>
      <c r="H64" s="7" t="s">
        <v>545</v>
      </c>
    </row>
    <row r="65" spans="1:9" ht="14.25" x14ac:dyDescent="0.2">
      <c r="A65" s="11" t="s">
        <v>158</v>
      </c>
      <c r="B65" s="8"/>
      <c r="C65" s="7" t="s">
        <v>19</v>
      </c>
      <c r="D65" s="25" t="s">
        <v>947</v>
      </c>
      <c r="E65" s="1" t="str">
        <f t="shared" si="0"/>
        <v>Ivan Tamburic</v>
      </c>
      <c r="F65" s="7" t="s">
        <v>539</v>
      </c>
      <c r="G65" s="9">
        <v>26936</v>
      </c>
      <c r="H65" s="7" t="s">
        <v>545</v>
      </c>
      <c r="I65" s="12" t="s">
        <v>599</v>
      </c>
    </row>
    <row r="66" spans="1:9" ht="14.25" x14ac:dyDescent="0.2">
      <c r="A66" s="11" t="s">
        <v>158</v>
      </c>
      <c r="B66" s="8"/>
      <c r="C66" s="7" t="s">
        <v>19</v>
      </c>
      <c r="D66" s="25" t="s">
        <v>681</v>
      </c>
      <c r="E66" s="1" t="str">
        <f t="shared" si="0"/>
        <v>Ivan Tovilovic</v>
      </c>
      <c r="F66" s="7" t="s">
        <v>539</v>
      </c>
      <c r="G66" s="9">
        <v>33618</v>
      </c>
      <c r="H66" s="7" t="s">
        <v>545</v>
      </c>
      <c r="I66" s="7" t="s">
        <v>600</v>
      </c>
    </row>
    <row r="67" spans="1:9" ht="14.25" x14ac:dyDescent="0.2">
      <c r="A67" s="11" t="s">
        <v>158</v>
      </c>
      <c r="B67" s="8"/>
      <c r="C67" s="7" t="s">
        <v>19</v>
      </c>
      <c r="D67" s="25" t="s">
        <v>225</v>
      </c>
      <c r="E67" s="1" t="str">
        <f t="shared" ref="E67:E122" si="1">_xlfn.CONCAT(C67," ",D67)</f>
        <v>Ivan Zivkovic</v>
      </c>
      <c r="F67" s="7" t="s">
        <v>539</v>
      </c>
      <c r="G67" s="9">
        <v>18804</v>
      </c>
      <c r="H67" s="7" t="s">
        <v>545</v>
      </c>
      <c r="I67" s="7" t="s">
        <v>601</v>
      </c>
    </row>
    <row r="68" spans="1:9" ht="14.25" x14ac:dyDescent="0.2">
      <c r="A68" s="11" t="s">
        <v>158</v>
      </c>
      <c r="B68" s="8"/>
      <c r="C68" s="7" t="s">
        <v>602</v>
      </c>
      <c r="D68" s="25" t="s">
        <v>1287</v>
      </c>
      <c r="E68" s="1" t="str">
        <f t="shared" si="1"/>
        <v>Lazar Djukic</v>
      </c>
      <c r="F68" s="7" t="s">
        <v>539</v>
      </c>
      <c r="G68" s="9">
        <v>36423</v>
      </c>
      <c r="H68" s="7" t="s">
        <v>545</v>
      </c>
      <c r="I68" s="7" t="s">
        <v>603</v>
      </c>
    </row>
    <row r="69" spans="1:9" ht="14.25" x14ac:dyDescent="0.2">
      <c r="A69" s="11" t="s">
        <v>158</v>
      </c>
      <c r="B69" s="8"/>
      <c r="C69" s="7" t="s">
        <v>13</v>
      </c>
      <c r="D69" s="25" t="s">
        <v>885</v>
      </c>
      <c r="E69" s="1" t="str">
        <f t="shared" si="1"/>
        <v>Luka Celic</v>
      </c>
      <c r="F69" s="7" t="s">
        <v>539</v>
      </c>
      <c r="G69" s="9">
        <v>36391</v>
      </c>
      <c r="H69" s="7" t="s">
        <v>545</v>
      </c>
    </row>
    <row r="70" spans="1:9" ht="14.25" x14ac:dyDescent="0.2">
      <c r="A70" s="11" t="s">
        <v>158</v>
      </c>
      <c r="B70" s="8"/>
      <c r="C70" s="7" t="s">
        <v>604</v>
      </c>
      <c r="D70" s="25" t="s">
        <v>1288</v>
      </c>
      <c r="E70" s="1" t="str">
        <f t="shared" si="1"/>
        <v>Luksa Luksic</v>
      </c>
      <c r="F70" s="7" t="s">
        <v>539</v>
      </c>
      <c r="G70" s="9">
        <v>27711</v>
      </c>
      <c r="H70" s="7" t="s">
        <v>540</v>
      </c>
      <c r="I70" s="7" t="s">
        <v>605</v>
      </c>
    </row>
    <row r="71" spans="1:9" ht="14.25" x14ac:dyDescent="0.2">
      <c r="A71" s="11" t="s">
        <v>158</v>
      </c>
      <c r="B71" s="8"/>
      <c r="C71" s="7" t="s">
        <v>161</v>
      </c>
      <c r="D71" s="25" t="s">
        <v>162</v>
      </c>
      <c r="E71" s="1" t="str">
        <f t="shared" si="1"/>
        <v>Maja Stankovic</v>
      </c>
      <c r="F71" s="7" t="s">
        <v>551</v>
      </c>
      <c r="G71" s="9">
        <v>26347</v>
      </c>
      <c r="H71" s="7" t="s">
        <v>545</v>
      </c>
      <c r="I71" s="7" t="s">
        <v>163</v>
      </c>
    </row>
    <row r="72" spans="1:9" ht="14.25" x14ac:dyDescent="0.2">
      <c r="A72" s="11" t="s">
        <v>158</v>
      </c>
      <c r="B72" s="8"/>
      <c r="C72" s="7" t="s">
        <v>39</v>
      </c>
      <c r="D72" s="25" t="s">
        <v>739</v>
      </c>
      <c r="E72" s="1" t="str">
        <f t="shared" si="1"/>
        <v>Marko Crnogorac</v>
      </c>
      <c r="F72" s="7" t="s">
        <v>539</v>
      </c>
      <c r="G72" s="9">
        <v>30006</v>
      </c>
      <c r="H72" s="7" t="s">
        <v>545</v>
      </c>
    </row>
    <row r="73" spans="1:9" ht="14.25" x14ac:dyDescent="0.2">
      <c r="A73" s="11" t="s">
        <v>158</v>
      </c>
      <c r="B73" s="8"/>
      <c r="C73" s="7" t="s">
        <v>39</v>
      </c>
      <c r="D73" s="25" t="s">
        <v>774</v>
      </c>
      <c r="E73" s="1" t="str">
        <f t="shared" si="1"/>
        <v>Marko Majstorovic</v>
      </c>
      <c r="F73" s="7" t="s">
        <v>539</v>
      </c>
      <c r="G73" s="9">
        <v>31782</v>
      </c>
      <c r="H73" s="7" t="s">
        <v>560</v>
      </c>
    </row>
    <row r="74" spans="1:9" ht="14.25" x14ac:dyDescent="0.2">
      <c r="A74" s="11" t="s">
        <v>158</v>
      </c>
      <c r="B74" s="8"/>
      <c r="C74" s="7" t="s">
        <v>39</v>
      </c>
      <c r="D74" s="25" t="s">
        <v>1289</v>
      </c>
      <c r="E74" s="1" t="str">
        <f t="shared" si="1"/>
        <v>Marko Dzonic</v>
      </c>
      <c r="F74" s="7" t="s">
        <v>539</v>
      </c>
      <c r="G74" s="9">
        <v>30832</v>
      </c>
      <c r="H74" s="7" t="s">
        <v>545</v>
      </c>
    </row>
    <row r="75" spans="1:9" ht="14.25" x14ac:dyDescent="0.2">
      <c r="A75" s="11" t="s">
        <v>158</v>
      </c>
      <c r="B75" s="8"/>
      <c r="C75" s="7" t="s">
        <v>39</v>
      </c>
      <c r="D75" s="25" t="s">
        <v>379</v>
      </c>
      <c r="E75" s="1" t="str">
        <f t="shared" si="1"/>
        <v>Marko Gerasimovic</v>
      </c>
      <c r="F75" s="7" t="s">
        <v>539</v>
      </c>
      <c r="G75" s="9">
        <v>32408</v>
      </c>
      <c r="H75" s="7" t="s">
        <v>545</v>
      </c>
      <c r="I75" s="7" t="s">
        <v>113</v>
      </c>
    </row>
    <row r="76" spans="1:9" ht="14.25" x14ac:dyDescent="0.2">
      <c r="A76" s="11" t="s">
        <v>158</v>
      </c>
      <c r="B76" s="8"/>
      <c r="C76" s="7" t="s">
        <v>606</v>
      </c>
      <c r="D76" s="25" t="s">
        <v>730</v>
      </c>
      <c r="E76" s="1" t="str">
        <f t="shared" si="1"/>
        <v>Mihailo Diligenski</v>
      </c>
      <c r="F76" s="7" t="s">
        <v>539</v>
      </c>
      <c r="G76" s="9">
        <v>30216</v>
      </c>
      <c r="H76" s="7" t="s">
        <v>545</v>
      </c>
      <c r="I76" s="7" t="s">
        <v>607</v>
      </c>
    </row>
    <row r="77" spans="1:9" ht="14.25" x14ac:dyDescent="0.2">
      <c r="A77" s="11" t="s">
        <v>158</v>
      </c>
      <c r="B77" s="8"/>
      <c r="C77" s="7" t="s">
        <v>58</v>
      </c>
      <c r="D77" s="25" t="s">
        <v>696</v>
      </c>
      <c r="E77" s="1" t="str">
        <f t="shared" si="1"/>
        <v>Milan Mladenovic</v>
      </c>
      <c r="F77" s="7" t="s">
        <v>539</v>
      </c>
      <c r="G77" s="9">
        <v>28559</v>
      </c>
      <c r="H77" s="7" t="s">
        <v>545</v>
      </c>
    </row>
    <row r="78" spans="1:9" ht="14.25" x14ac:dyDescent="0.2">
      <c r="A78" s="11" t="s">
        <v>158</v>
      </c>
      <c r="B78" s="8"/>
      <c r="C78" s="7" t="s">
        <v>58</v>
      </c>
      <c r="D78" s="25" t="s">
        <v>811</v>
      </c>
      <c r="E78" s="1" t="str">
        <f t="shared" si="1"/>
        <v>Milan Marceta</v>
      </c>
      <c r="F78" s="7" t="s">
        <v>539</v>
      </c>
      <c r="G78" s="9">
        <v>26991</v>
      </c>
      <c r="H78" s="7" t="s">
        <v>545</v>
      </c>
      <c r="I78" s="7" t="s">
        <v>608</v>
      </c>
    </row>
    <row r="79" spans="1:9" ht="14.25" x14ac:dyDescent="0.2">
      <c r="A79" s="11" t="s">
        <v>158</v>
      </c>
      <c r="B79" s="8"/>
      <c r="C79" s="7" t="s">
        <v>58</v>
      </c>
      <c r="D79" s="25" t="s">
        <v>370</v>
      </c>
      <c r="E79" s="1" t="str">
        <f t="shared" si="1"/>
        <v>Milan Pavlovic</v>
      </c>
      <c r="F79" s="7" t="s">
        <v>539</v>
      </c>
      <c r="G79" s="9">
        <v>29655</v>
      </c>
      <c r="H79" s="7" t="s">
        <v>545</v>
      </c>
      <c r="I79" s="7" t="s">
        <v>609</v>
      </c>
    </row>
    <row r="80" spans="1:9" ht="14.25" x14ac:dyDescent="0.2">
      <c r="A80" s="11" t="s">
        <v>158</v>
      </c>
      <c r="B80" s="8"/>
      <c r="C80" s="7" t="s">
        <v>58</v>
      </c>
      <c r="D80" s="25" t="s">
        <v>27</v>
      </c>
      <c r="E80" s="1" t="str">
        <f t="shared" si="1"/>
        <v>Milan Grujic</v>
      </c>
      <c r="F80" s="7" t="s">
        <v>539</v>
      </c>
      <c r="G80" s="9">
        <v>29539</v>
      </c>
      <c r="H80" s="7" t="s">
        <v>545</v>
      </c>
      <c r="I80" s="7" t="s">
        <v>610</v>
      </c>
    </row>
    <row r="81" spans="1:9" ht="14.25" x14ac:dyDescent="0.2">
      <c r="A81" s="11" t="s">
        <v>158</v>
      </c>
      <c r="B81" s="8"/>
      <c r="C81" s="7" t="s">
        <v>112</v>
      </c>
      <c r="D81" s="25" t="s">
        <v>1290</v>
      </c>
      <c r="E81" s="1" t="str">
        <f t="shared" si="1"/>
        <v>Milica Lukovic</v>
      </c>
      <c r="F81" s="7" t="s">
        <v>551</v>
      </c>
      <c r="G81" s="9">
        <v>32110</v>
      </c>
      <c r="H81" s="7" t="s">
        <v>545</v>
      </c>
      <c r="I81" s="7" t="s">
        <v>611</v>
      </c>
    </row>
    <row r="82" spans="1:9" ht="14.25" x14ac:dyDescent="0.2">
      <c r="A82" s="11" t="s">
        <v>158</v>
      </c>
      <c r="B82" s="8"/>
      <c r="C82" s="7" t="s">
        <v>612</v>
      </c>
      <c r="D82" s="25" t="s">
        <v>1291</v>
      </c>
      <c r="E82" s="1" t="str">
        <f t="shared" si="1"/>
        <v>Milorad Paramentic</v>
      </c>
      <c r="F82" s="7" t="s">
        <v>539</v>
      </c>
      <c r="G82" s="9">
        <v>27440</v>
      </c>
      <c r="H82" s="7" t="s">
        <v>545</v>
      </c>
    </row>
    <row r="83" spans="1:9" ht="14.25" x14ac:dyDescent="0.2">
      <c r="A83" s="11" t="s">
        <v>158</v>
      </c>
      <c r="B83" s="8"/>
      <c r="C83" s="7" t="s">
        <v>124</v>
      </c>
      <c r="D83" s="25" t="s">
        <v>211</v>
      </c>
      <c r="E83" s="1" t="str">
        <f t="shared" si="1"/>
        <v>Milos Jovanovic</v>
      </c>
      <c r="F83" s="7" t="s">
        <v>539</v>
      </c>
      <c r="G83" s="9">
        <v>32688</v>
      </c>
      <c r="H83" s="7" t="s">
        <v>545</v>
      </c>
    </row>
    <row r="84" spans="1:9" ht="14.25" x14ac:dyDescent="0.2">
      <c r="A84" s="11" t="s">
        <v>158</v>
      </c>
      <c r="B84" s="8"/>
      <c r="C84" s="7" t="s">
        <v>124</v>
      </c>
      <c r="D84" s="25" t="s">
        <v>209</v>
      </c>
      <c r="E84" s="1" t="str">
        <f t="shared" si="1"/>
        <v>Milos Milisavljevic</v>
      </c>
      <c r="F84" s="7" t="s">
        <v>539</v>
      </c>
      <c r="G84" s="9">
        <v>31360</v>
      </c>
      <c r="H84" s="7" t="s">
        <v>545</v>
      </c>
      <c r="I84" s="7" t="s">
        <v>17</v>
      </c>
    </row>
    <row r="85" spans="1:9" ht="14.25" x14ac:dyDescent="0.2">
      <c r="A85" s="11" t="s">
        <v>158</v>
      </c>
      <c r="B85" s="8"/>
      <c r="C85" s="7" t="s">
        <v>124</v>
      </c>
      <c r="D85" s="25" t="s">
        <v>845</v>
      </c>
      <c r="E85" s="1" t="str">
        <f t="shared" si="1"/>
        <v>Milos Popovic</v>
      </c>
      <c r="F85" s="7" t="s">
        <v>539</v>
      </c>
      <c r="G85" s="9">
        <v>27496</v>
      </c>
      <c r="H85" s="7" t="s">
        <v>545</v>
      </c>
    </row>
    <row r="86" spans="1:9" ht="14.25" x14ac:dyDescent="0.2">
      <c r="A86" s="11" t="s">
        <v>158</v>
      </c>
      <c r="B86" s="8"/>
      <c r="C86" s="7" t="s">
        <v>124</v>
      </c>
      <c r="D86" s="25" t="s">
        <v>1292</v>
      </c>
      <c r="E86" s="1" t="str">
        <f t="shared" si="1"/>
        <v>Milos Tosic</v>
      </c>
      <c r="F86" s="7" t="s">
        <v>539</v>
      </c>
      <c r="G86" s="9">
        <v>30809</v>
      </c>
      <c r="H86" s="7" t="s">
        <v>613</v>
      </c>
    </row>
    <row r="87" spans="1:9" ht="14.25" x14ac:dyDescent="0.2">
      <c r="A87" s="11" t="s">
        <v>158</v>
      </c>
      <c r="B87" s="8"/>
      <c r="C87" s="7" t="s">
        <v>373</v>
      </c>
      <c r="D87" s="25" t="s">
        <v>374</v>
      </c>
      <c r="E87" s="1" t="str">
        <f t="shared" si="1"/>
        <v>Milusa Boskovic</v>
      </c>
      <c r="F87" s="7" t="s">
        <v>551</v>
      </c>
      <c r="G87" s="9">
        <v>30614</v>
      </c>
      <c r="H87" s="7" t="s">
        <v>549</v>
      </c>
      <c r="I87" s="7" t="s">
        <v>376</v>
      </c>
    </row>
    <row r="88" spans="1:9" ht="14.25" x14ac:dyDescent="0.2">
      <c r="A88" s="11" t="s">
        <v>158</v>
      </c>
      <c r="B88" s="8"/>
      <c r="C88" s="7" t="s">
        <v>614</v>
      </c>
      <c r="D88" s="25" t="s">
        <v>65</v>
      </c>
      <c r="E88" s="1" t="str">
        <f t="shared" si="1"/>
        <v>Milutin Petkovic</v>
      </c>
      <c r="F88" s="7" t="s">
        <v>539</v>
      </c>
      <c r="G88" s="9">
        <v>23305</v>
      </c>
      <c r="H88" s="7" t="s">
        <v>545</v>
      </c>
      <c r="I88" s="7" t="s">
        <v>28</v>
      </c>
    </row>
    <row r="89" spans="1:9" ht="14.25" x14ac:dyDescent="0.2">
      <c r="A89" s="11" t="s">
        <v>158</v>
      </c>
      <c r="B89" s="8"/>
      <c r="C89" s="7" t="s">
        <v>32</v>
      </c>
      <c r="D89" s="25" t="s">
        <v>212</v>
      </c>
      <c r="E89" s="1" t="str">
        <f t="shared" si="1"/>
        <v>Miodrag Sljapic</v>
      </c>
      <c r="F89" s="7" t="s">
        <v>539</v>
      </c>
      <c r="G89" s="9">
        <v>34756</v>
      </c>
      <c r="H89" s="7" t="s">
        <v>545</v>
      </c>
    </row>
    <row r="90" spans="1:9" ht="14.25" x14ac:dyDescent="0.2">
      <c r="A90" s="11" t="s">
        <v>158</v>
      </c>
      <c r="B90" s="8"/>
      <c r="C90" s="7" t="s">
        <v>615</v>
      </c>
      <c r="D90" s="25" t="s">
        <v>1269</v>
      </c>
      <c r="E90" s="1" t="str">
        <f t="shared" si="1"/>
        <v>Mirjam Jocic</v>
      </c>
      <c r="F90" s="7" t="s">
        <v>551</v>
      </c>
      <c r="G90" s="9">
        <v>33339</v>
      </c>
      <c r="H90" s="7" t="s">
        <v>545</v>
      </c>
      <c r="I90" s="7" t="s">
        <v>616</v>
      </c>
    </row>
    <row r="91" spans="1:9" ht="14.25" x14ac:dyDescent="0.2">
      <c r="A91" s="11" t="s">
        <v>158</v>
      </c>
      <c r="B91" s="8"/>
      <c r="C91" s="7" t="s">
        <v>617</v>
      </c>
      <c r="D91" s="25" t="s">
        <v>1293</v>
      </c>
      <c r="E91" s="1" t="str">
        <f t="shared" si="1"/>
        <v>Nadja Stetin</v>
      </c>
      <c r="F91" s="7" t="s">
        <v>551</v>
      </c>
      <c r="G91" s="9">
        <v>35820</v>
      </c>
      <c r="H91" s="7" t="s">
        <v>545</v>
      </c>
      <c r="I91" s="7" t="s">
        <v>618</v>
      </c>
    </row>
    <row r="92" spans="1:9" ht="14.25" x14ac:dyDescent="0.2">
      <c r="A92" s="11" t="s">
        <v>158</v>
      </c>
      <c r="B92" s="8"/>
      <c r="C92" s="7" t="s">
        <v>30</v>
      </c>
      <c r="D92" s="25" t="s">
        <v>722</v>
      </c>
      <c r="E92" s="1" t="str">
        <f t="shared" si="1"/>
        <v>Nemanja Randjelovic</v>
      </c>
      <c r="F92" s="7" t="s">
        <v>539</v>
      </c>
      <c r="G92" s="9">
        <v>34656</v>
      </c>
      <c r="H92" s="7" t="s">
        <v>545</v>
      </c>
      <c r="I92" s="7" t="s">
        <v>619</v>
      </c>
    </row>
    <row r="93" spans="1:9" ht="14.25" x14ac:dyDescent="0.2">
      <c r="A93" s="11" t="s">
        <v>158</v>
      </c>
      <c r="B93" s="8"/>
      <c r="C93" s="7" t="s">
        <v>30</v>
      </c>
      <c r="D93" s="25" t="s">
        <v>1294</v>
      </c>
      <c r="E93" s="1" t="str">
        <f t="shared" si="1"/>
        <v>Nemanja Jokic</v>
      </c>
      <c r="F93" s="7" t="s">
        <v>539</v>
      </c>
      <c r="G93" s="9">
        <v>31474</v>
      </c>
      <c r="H93" s="7" t="s">
        <v>545</v>
      </c>
      <c r="I93" s="7" t="s">
        <v>620</v>
      </c>
    </row>
    <row r="94" spans="1:9" ht="14.25" x14ac:dyDescent="0.2">
      <c r="A94" s="11" t="s">
        <v>158</v>
      </c>
      <c r="B94" s="8"/>
      <c r="C94" s="7" t="s">
        <v>30</v>
      </c>
      <c r="D94" s="25" t="s">
        <v>1036</v>
      </c>
      <c r="E94" s="1" t="str">
        <f t="shared" si="1"/>
        <v>Nemanja Blagojevic</v>
      </c>
      <c r="F94" s="7" t="s">
        <v>539</v>
      </c>
      <c r="G94" s="9">
        <v>32207</v>
      </c>
      <c r="H94" s="7" t="s">
        <v>545</v>
      </c>
    </row>
    <row r="95" spans="1:9" ht="14.25" x14ac:dyDescent="0.2">
      <c r="A95" s="11" t="s">
        <v>158</v>
      </c>
      <c r="B95" s="8"/>
      <c r="C95" s="7" t="s">
        <v>35</v>
      </c>
      <c r="D95" s="25" t="s">
        <v>1295</v>
      </c>
      <c r="E95" s="1" t="str">
        <f t="shared" si="1"/>
        <v>Nenad Pejovic</v>
      </c>
      <c r="F95" s="7" t="s">
        <v>539</v>
      </c>
      <c r="G95" s="9">
        <v>31014</v>
      </c>
      <c r="H95" s="7" t="s">
        <v>545</v>
      </c>
    </row>
    <row r="96" spans="1:9" ht="14.25" x14ac:dyDescent="0.2">
      <c r="A96" s="11" t="s">
        <v>158</v>
      </c>
      <c r="B96" s="8"/>
      <c r="C96" s="7" t="s">
        <v>103</v>
      </c>
      <c r="D96" s="25" t="s">
        <v>227</v>
      </c>
      <c r="E96" s="1" t="str">
        <f t="shared" si="1"/>
        <v>Nikola Kostic</v>
      </c>
      <c r="F96" s="7" t="s">
        <v>539</v>
      </c>
      <c r="G96" s="9">
        <v>32084</v>
      </c>
      <c r="H96" s="7" t="s">
        <v>545</v>
      </c>
    </row>
    <row r="97" spans="1:9" ht="14.25" x14ac:dyDescent="0.2">
      <c r="A97" s="11" t="s">
        <v>158</v>
      </c>
      <c r="B97" s="8"/>
      <c r="C97" s="7" t="s">
        <v>103</v>
      </c>
      <c r="D97" s="25" t="s">
        <v>443</v>
      </c>
      <c r="E97" s="1" t="str">
        <f t="shared" si="1"/>
        <v>Nikola Teofilovic</v>
      </c>
      <c r="F97" s="7" t="s">
        <v>539</v>
      </c>
      <c r="G97" s="9">
        <v>32872</v>
      </c>
      <c r="H97" s="7" t="s">
        <v>545</v>
      </c>
    </row>
    <row r="98" spans="1:9" ht="14.25" x14ac:dyDescent="0.2">
      <c r="A98" s="11" t="s">
        <v>158</v>
      </c>
      <c r="B98" s="8"/>
      <c r="C98" s="7" t="s">
        <v>103</v>
      </c>
      <c r="D98" s="25" t="s">
        <v>766</v>
      </c>
      <c r="E98" s="1" t="str">
        <f t="shared" si="1"/>
        <v>Nikola Stojkovic</v>
      </c>
      <c r="F98" s="7" t="s">
        <v>539</v>
      </c>
      <c r="G98" s="9">
        <v>29990</v>
      </c>
      <c r="H98" s="7" t="s">
        <v>545</v>
      </c>
    </row>
    <row r="99" spans="1:9" ht="14.25" x14ac:dyDescent="0.2">
      <c r="A99" s="11" t="s">
        <v>158</v>
      </c>
      <c r="B99" s="8"/>
      <c r="C99" s="7" t="s">
        <v>103</v>
      </c>
      <c r="D99" s="25" t="s">
        <v>1296</v>
      </c>
      <c r="E99" s="1" t="str">
        <f t="shared" si="1"/>
        <v>Nikola Neskovic</v>
      </c>
      <c r="F99" s="7" t="s">
        <v>539</v>
      </c>
      <c r="G99" s="9">
        <v>34484</v>
      </c>
      <c r="H99" s="7" t="s">
        <v>545</v>
      </c>
    </row>
    <row r="100" spans="1:9" ht="14.25" x14ac:dyDescent="0.2">
      <c r="A100" s="11" t="s">
        <v>158</v>
      </c>
      <c r="B100" s="8"/>
      <c r="C100" s="7" t="s">
        <v>103</v>
      </c>
      <c r="D100" s="25" t="s">
        <v>104</v>
      </c>
      <c r="E100" s="1" t="str">
        <f t="shared" si="1"/>
        <v>Nikola Eror</v>
      </c>
      <c r="F100" s="7" t="s">
        <v>539</v>
      </c>
      <c r="G100" s="9">
        <v>32043</v>
      </c>
      <c r="H100" s="7" t="s">
        <v>545</v>
      </c>
      <c r="I100" s="7" t="s">
        <v>105</v>
      </c>
    </row>
    <row r="101" spans="1:9" ht="14.25" x14ac:dyDescent="0.2">
      <c r="A101" s="11" t="s">
        <v>158</v>
      </c>
      <c r="B101" s="8"/>
      <c r="C101" s="7" t="s">
        <v>561</v>
      </c>
      <c r="D101" s="25" t="s">
        <v>65</v>
      </c>
      <c r="E101" s="1" t="str">
        <f t="shared" si="1"/>
        <v>Pavle Petkovic</v>
      </c>
      <c r="F101" s="7" t="s">
        <v>539</v>
      </c>
      <c r="G101" s="9">
        <v>34971</v>
      </c>
      <c r="H101" s="7" t="s">
        <v>545</v>
      </c>
      <c r="I101" s="7" t="s">
        <v>621</v>
      </c>
    </row>
    <row r="102" spans="1:9" ht="14.25" x14ac:dyDescent="0.2">
      <c r="A102" s="11" t="s">
        <v>158</v>
      </c>
      <c r="B102" s="8"/>
      <c r="C102" s="7" t="s">
        <v>622</v>
      </c>
      <c r="D102" s="25" t="s">
        <v>673</v>
      </c>
      <c r="E102" s="1" t="str">
        <f t="shared" si="1"/>
        <v>Predrag Zlatkovic</v>
      </c>
      <c r="F102" s="7" t="s">
        <v>539</v>
      </c>
      <c r="G102" s="9">
        <v>31676</v>
      </c>
      <c r="H102" s="7" t="s">
        <v>545</v>
      </c>
    </row>
    <row r="103" spans="1:9" ht="14.25" x14ac:dyDescent="0.2">
      <c r="A103" s="11" t="s">
        <v>158</v>
      </c>
      <c r="B103" s="8"/>
      <c r="C103" s="7" t="s">
        <v>97</v>
      </c>
      <c r="D103" s="25" t="s">
        <v>1297</v>
      </c>
      <c r="E103" s="1" t="str">
        <f t="shared" si="1"/>
        <v>Sanja Kavaz</v>
      </c>
      <c r="F103" s="7" t="s">
        <v>551</v>
      </c>
      <c r="G103" s="9">
        <v>28574</v>
      </c>
      <c r="H103" s="7" t="s">
        <v>560</v>
      </c>
      <c r="I103" s="7" t="s">
        <v>588</v>
      </c>
    </row>
    <row r="104" spans="1:9" ht="14.25" x14ac:dyDescent="0.2">
      <c r="A104" s="11" t="s">
        <v>158</v>
      </c>
      <c r="B104" s="8"/>
      <c r="C104" s="7" t="s">
        <v>421</v>
      </c>
      <c r="D104" s="25" t="s">
        <v>1298</v>
      </c>
      <c r="E104" s="1" t="str">
        <f t="shared" si="1"/>
        <v>Slobodan Zdravkovic</v>
      </c>
      <c r="F104" s="7" t="s">
        <v>539</v>
      </c>
      <c r="G104" s="9">
        <v>32433</v>
      </c>
      <c r="H104" s="7" t="s">
        <v>545</v>
      </c>
    </row>
    <row r="105" spans="1:9" ht="14.25" x14ac:dyDescent="0.2">
      <c r="A105" s="11" t="s">
        <v>158</v>
      </c>
      <c r="B105" s="8"/>
      <c r="C105" s="7" t="s">
        <v>109</v>
      </c>
      <c r="D105" s="25" t="s">
        <v>229</v>
      </c>
      <c r="E105" s="1" t="str">
        <f t="shared" si="1"/>
        <v>Stevan Budic</v>
      </c>
      <c r="F105" s="7" t="s">
        <v>539</v>
      </c>
      <c r="G105" s="9">
        <v>31041</v>
      </c>
      <c r="H105" s="7" t="s">
        <v>545</v>
      </c>
    </row>
    <row r="106" spans="1:9" ht="14.25" x14ac:dyDescent="0.2">
      <c r="A106" s="11" t="s">
        <v>158</v>
      </c>
      <c r="B106" s="8"/>
      <c r="C106" s="7" t="s">
        <v>623</v>
      </c>
      <c r="D106" s="25" t="s">
        <v>696</v>
      </c>
      <c r="E106" s="1" t="str">
        <f t="shared" si="1"/>
        <v>Strahinja Mladenovic</v>
      </c>
      <c r="F106" s="7" t="s">
        <v>539</v>
      </c>
      <c r="G106" s="9">
        <v>35387</v>
      </c>
      <c r="H106" s="7" t="s">
        <v>545</v>
      </c>
    </row>
    <row r="107" spans="1:9" ht="14.25" x14ac:dyDescent="0.2">
      <c r="A107" s="11" t="s">
        <v>158</v>
      </c>
      <c r="B107" s="8"/>
      <c r="C107" s="7" t="s">
        <v>624</v>
      </c>
      <c r="D107" s="25" t="s">
        <v>1299</v>
      </c>
      <c r="E107" s="1" t="str">
        <f t="shared" si="1"/>
        <v>Tibor Pap</v>
      </c>
      <c r="F107" s="7" t="s">
        <v>539</v>
      </c>
      <c r="G107" s="9">
        <v>31855</v>
      </c>
      <c r="H107" s="7" t="s">
        <v>545</v>
      </c>
    </row>
    <row r="108" spans="1:9" ht="14.25" x14ac:dyDescent="0.2">
      <c r="A108" s="11" t="s">
        <v>158</v>
      </c>
      <c r="B108" s="8"/>
      <c r="C108" s="7" t="s">
        <v>625</v>
      </c>
      <c r="D108" s="25" t="s">
        <v>1300</v>
      </c>
      <c r="E108" s="1" t="str">
        <f t="shared" si="1"/>
        <v>Tomasz Handziak</v>
      </c>
      <c r="F108" s="7" t="s">
        <v>539</v>
      </c>
      <c r="G108" s="9">
        <v>30208</v>
      </c>
      <c r="H108" s="7" t="s">
        <v>626</v>
      </c>
    </row>
    <row r="109" spans="1:9" ht="14.25" x14ac:dyDescent="0.2">
      <c r="A109" s="11" t="s">
        <v>158</v>
      </c>
      <c r="B109" s="8"/>
      <c r="C109" s="7" t="s">
        <v>627</v>
      </c>
      <c r="D109" s="25" t="s">
        <v>1301</v>
      </c>
      <c r="E109" s="1" t="str">
        <f t="shared" si="1"/>
        <v>Tomislav Tosha Batarilo</v>
      </c>
      <c r="F109" s="7" t="s">
        <v>539</v>
      </c>
      <c r="G109" s="9">
        <v>24937</v>
      </c>
      <c r="H109" s="7" t="s">
        <v>560</v>
      </c>
      <c r="I109" s="7" t="s">
        <v>628</v>
      </c>
    </row>
    <row r="110" spans="1:9" ht="14.25" x14ac:dyDescent="0.2">
      <c r="A110" s="11" t="s">
        <v>158</v>
      </c>
      <c r="B110" s="8"/>
      <c r="C110" s="7" t="s">
        <v>629</v>
      </c>
      <c r="D110" s="25" t="s">
        <v>1302</v>
      </c>
      <c r="E110" s="1" t="str">
        <f t="shared" si="1"/>
        <v>Urim Bunjaku</v>
      </c>
      <c r="F110" s="7" t="s">
        <v>539</v>
      </c>
      <c r="G110" s="9">
        <v>27710</v>
      </c>
      <c r="H110" s="7" t="s">
        <v>559</v>
      </c>
      <c r="I110" s="7">
        <v>4</v>
      </c>
    </row>
    <row r="111" spans="1:9" ht="14.25" x14ac:dyDescent="0.2">
      <c r="A111" s="11" t="s">
        <v>158</v>
      </c>
      <c r="B111" s="8"/>
      <c r="C111" s="7" t="s">
        <v>630</v>
      </c>
      <c r="D111" s="25" t="s">
        <v>652</v>
      </c>
      <c r="E111" s="1" t="str">
        <f t="shared" si="1"/>
        <v>Valentin Vergiliush</v>
      </c>
      <c r="F111" s="7" t="s">
        <v>539</v>
      </c>
      <c r="G111" s="9">
        <v>31490</v>
      </c>
      <c r="H111" s="7" t="s">
        <v>582</v>
      </c>
      <c r="I111" s="7" t="s">
        <v>583</v>
      </c>
    </row>
    <row r="112" spans="1:9" ht="14.25" x14ac:dyDescent="0.2">
      <c r="A112" s="11" t="s">
        <v>158</v>
      </c>
      <c r="B112" s="8"/>
      <c r="C112" s="7" t="s">
        <v>99</v>
      </c>
      <c r="D112" s="25" t="s">
        <v>706</v>
      </c>
      <c r="E112" s="1" t="str">
        <f t="shared" si="1"/>
        <v>Vanja Dumeljic</v>
      </c>
      <c r="F112" s="7" t="s">
        <v>551</v>
      </c>
      <c r="G112" s="9">
        <v>32131</v>
      </c>
      <c r="H112" s="7" t="s">
        <v>545</v>
      </c>
      <c r="I112" s="7" t="s">
        <v>557</v>
      </c>
    </row>
    <row r="113" spans="1:9" ht="14.25" x14ac:dyDescent="0.2">
      <c r="A113" s="11" t="s">
        <v>158</v>
      </c>
      <c r="B113" s="8"/>
      <c r="C113" s="7" t="s">
        <v>99</v>
      </c>
      <c r="D113" s="25" t="s">
        <v>717</v>
      </c>
      <c r="E113" s="1" t="str">
        <f t="shared" si="1"/>
        <v>Vanja Djukelic</v>
      </c>
      <c r="F113" s="7" t="s">
        <v>551</v>
      </c>
      <c r="G113" s="9">
        <v>30380</v>
      </c>
      <c r="H113" s="7" t="s">
        <v>545</v>
      </c>
    </row>
    <row r="114" spans="1:9" ht="14.25" x14ac:dyDescent="0.2">
      <c r="A114" s="11" t="s">
        <v>158</v>
      </c>
      <c r="B114" s="8"/>
      <c r="C114" s="7" t="s">
        <v>631</v>
      </c>
      <c r="D114" s="25" t="s">
        <v>1303</v>
      </c>
      <c r="E114" s="1" t="str">
        <f t="shared" si="1"/>
        <v>Vesna Djokovic</v>
      </c>
      <c r="F114" s="7" t="s">
        <v>551</v>
      </c>
      <c r="G114" s="9">
        <v>28850</v>
      </c>
      <c r="H114" s="7" t="s">
        <v>545</v>
      </c>
      <c r="I114" s="7" t="s">
        <v>28</v>
      </c>
    </row>
    <row r="115" spans="1:9" ht="14.25" x14ac:dyDescent="0.2">
      <c r="A115" s="11" t="s">
        <v>158</v>
      </c>
      <c r="B115" s="8"/>
      <c r="C115" s="7" t="s">
        <v>632</v>
      </c>
      <c r="D115" s="25" t="s">
        <v>671</v>
      </c>
      <c r="E115" s="1" t="str">
        <f t="shared" si="1"/>
        <v>Victoria Keller</v>
      </c>
      <c r="F115" s="7" t="s">
        <v>551</v>
      </c>
      <c r="G115" s="9">
        <v>32273</v>
      </c>
      <c r="H115" s="7" t="s">
        <v>582</v>
      </c>
      <c r="I115" s="7" t="s">
        <v>583</v>
      </c>
    </row>
    <row r="116" spans="1:9" ht="14.25" x14ac:dyDescent="0.2">
      <c r="A116" s="11" t="s">
        <v>158</v>
      </c>
      <c r="B116" s="8"/>
      <c r="C116" s="7" t="s">
        <v>633</v>
      </c>
      <c r="D116" s="25" t="s">
        <v>638</v>
      </c>
      <c r="E116" s="1" t="str">
        <f t="shared" si="1"/>
        <v>Vladan Ilic</v>
      </c>
      <c r="F116" s="7" t="s">
        <v>539</v>
      </c>
      <c r="G116" s="9">
        <v>31854</v>
      </c>
      <c r="H116" s="7" t="s">
        <v>545</v>
      </c>
    </row>
    <row r="117" spans="1:9" ht="14.25" x14ac:dyDescent="0.2">
      <c r="A117" s="11" t="s">
        <v>158</v>
      </c>
      <c r="B117" s="8"/>
      <c r="C117" s="7" t="s">
        <v>23</v>
      </c>
      <c r="D117" s="25" t="s">
        <v>1304</v>
      </c>
      <c r="E117" s="1" t="str">
        <f t="shared" si="1"/>
        <v>Vladimir Gvozden</v>
      </c>
      <c r="F117" s="7" t="s">
        <v>539</v>
      </c>
      <c r="G117" s="9">
        <v>26431</v>
      </c>
      <c r="H117" s="7" t="s">
        <v>545</v>
      </c>
      <c r="I117" s="7" t="s">
        <v>201</v>
      </c>
    </row>
    <row r="118" spans="1:9" ht="14.25" x14ac:dyDescent="0.2">
      <c r="A118" s="11" t="s">
        <v>158</v>
      </c>
      <c r="B118" s="8"/>
      <c r="C118" s="7" t="s">
        <v>23</v>
      </c>
      <c r="D118" s="25" t="s">
        <v>894</v>
      </c>
      <c r="E118" s="1" t="str">
        <f t="shared" si="1"/>
        <v>Vladimir Vujin</v>
      </c>
      <c r="F118" s="7" t="s">
        <v>539</v>
      </c>
      <c r="G118" s="9">
        <v>23336</v>
      </c>
      <c r="H118" s="7" t="s">
        <v>545</v>
      </c>
      <c r="I118" s="7" t="s">
        <v>597</v>
      </c>
    </row>
    <row r="119" spans="1:9" ht="14.25" x14ac:dyDescent="0.2">
      <c r="A119" s="11" t="s">
        <v>158</v>
      </c>
      <c r="B119" s="8"/>
      <c r="C119" s="7" t="s">
        <v>472</v>
      </c>
      <c r="D119" s="25" t="s">
        <v>370</v>
      </c>
      <c r="E119" s="1" t="str">
        <f t="shared" si="1"/>
        <v>Zeljko Pavlovic</v>
      </c>
      <c r="F119" s="7" t="s">
        <v>539</v>
      </c>
      <c r="G119" s="9">
        <v>31898</v>
      </c>
      <c r="H119" s="7" t="s">
        <v>545</v>
      </c>
      <c r="I119" s="7" t="s">
        <v>504</v>
      </c>
    </row>
    <row r="120" spans="1:9" ht="14.25" x14ac:dyDescent="0.2">
      <c r="A120" s="11" t="s">
        <v>158</v>
      </c>
      <c r="B120" s="8"/>
      <c r="C120" s="7" t="s">
        <v>472</v>
      </c>
      <c r="D120" s="25" t="s">
        <v>965</v>
      </c>
      <c r="E120" s="1" t="str">
        <f t="shared" si="1"/>
        <v>Zeljko Vujic</v>
      </c>
      <c r="F120" s="7" t="s">
        <v>539</v>
      </c>
      <c r="G120" s="9">
        <v>28399</v>
      </c>
      <c r="H120" s="7" t="s">
        <v>560</v>
      </c>
    </row>
    <row r="121" spans="1:9" ht="14.25" x14ac:dyDescent="0.2">
      <c r="A121" s="11" t="s">
        <v>158</v>
      </c>
      <c r="B121" s="8"/>
      <c r="C121" s="7" t="s">
        <v>634</v>
      </c>
      <c r="D121" s="25" t="s">
        <v>66</v>
      </c>
      <c r="E121" s="1" t="str">
        <f t="shared" si="1"/>
        <v>Zoran Stojanovic</v>
      </c>
      <c r="F121" s="7" t="s">
        <v>539</v>
      </c>
      <c r="G121" s="9">
        <v>33614</v>
      </c>
      <c r="H121" s="7" t="s">
        <v>545</v>
      </c>
    </row>
    <row r="122" spans="1:9" ht="14.25" x14ac:dyDescent="0.2">
      <c r="A122" s="11" t="s">
        <v>158</v>
      </c>
      <c r="B122" s="8"/>
      <c r="C122" s="7" t="s">
        <v>634</v>
      </c>
      <c r="D122" s="25" t="s">
        <v>1287</v>
      </c>
      <c r="E122" s="1" t="str">
        <f t="shared" si="1"/>
        <v>Zoran Djukic</v>
      </c>
      <c r="F122" s="7" t="s">
        <v>539</v>
      </c>
      <c r="G122" s="9">
        <v>27973</v>
      </c>
      <c r="H122" s="7" t="s">
        <v>545</v>
      </c>
      <c r="I122" s="7" t="s">
        <v>189</v>
      </c>
    </row>
    <row r="123" spans="1:9" x14ac:dyDescent="0.2">
      <c r="G123" s="13"/>
    </row>
    <row r="124" spans="1:9" x14ac:dyDescent="0.2">
      <c r="G124" s="13"/>
    </row>
    <row r="125" spans="1:9" x14ac:dyDescent="0.2">
      <c r="G125" s="13"/>
    </row>
    <row r="126" spans="1:9" x14ac:dyDescent="0.2">
      <c r="G126" s="13"/>
    </row>
    <row r="127" spans="1:9" x14ac:dyDescent="0.2">
      <c r="G127" s="13"/>
    </row>
  </sheetData>
  <autoFilter ref="A1:I122" xr:uid="{F44C0BBC-815E-4345-B860-5B91A47FEAAA}"/>
  <hyperlinks>
    <hyperlink ref="I65" r:id="rId1" xr:uid="{DD681DA9-DB34-49AE-8D87-137D1066B149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DFCB-B805-429F-8F31-2B86BAAF281F}">
  <dimension ref="A1:W135"/>
  <sheetViews>
    <sheetView topLeftCell="A100" workbookViewId="0">
      <selection activeCell="C118" sqref="C118"/>
    </sheetView>
  </sheetViews>
  <sheetFormatPr defaultRowHeight="12.75" x14ac:dyDescent="0.2"/>
  <cols>
    <col min="1" max="1" width="4.5703125" bestFit="1" customWidth="1"/>
    <col min="2" max="2" width="7.140625" bestFit="1" customWidth="1"/>
    <col min="3" max="3" width="20.85546875" customWidth="1"/>
    <col min="4" max="4" width="15.42578125" customWidth="1"/>
    <col min="5" max="5" width="19.28515625" customWidth="1"/>
    <col min="6" max="6" width="8.85546875" customWidth="1"/>
    <col min="7" max="7" width="11.42578125" hidden="1" customWidth="1"/>
    <col min="8" max="8" width="32" hidden="1" customWidth="1"/>
    <col min="9" max="9" width="36" hidden="1" customWidth="1"/>
    <col min="10" max="10" width="21.140625" bestFit="1" customWidth="1"/>
    <col min="16" max="16" width="25.42578125" customWidth="1"/>
    <col min="17" max="17" width="15.140625" customWidth="1"/>
    <col min="21" max="21" width="34.42578125" bestFit="1" customWidth="1"/>
  </cols>
  <sheetData>
    <row r="1" spans="1:23" x14ac:dyDescent="0.2">
      <c r="A1" s="14" t="s">
        <v>905</v>
      </c>
      <c r="B1" s="14" t="s">
        <v>906</v>
      </c>
      <c r="C1" s="14" t="s">
        <v>907</v>
      </c>
      <c r="D1" s="14" t="s">
        <v>908</v>
      </c>
      <c r="E1" s="14"/>
      <c r="F1" s="14" t="s">
        <v>909</v>
      </c>
      <c r="G1" s="14" t="s">
        <v>910</v>
      </c>
      <c r="H1" s="14" t="s">
        <v>911</v>
      </c>
      <c r="I1" s="14" t="s">
        <v>912</v>
      </c>
      <c r="J1" s="14" t="s">
        <v>913</v>
      </c>
      <c r="K1" s="14" t="s">
        <v>0</v>
      </c>
      <c r="L1" s="14" t="s">
        <v>1</v>
      </c>
      <c r="M1" s="14" t="s">
        <v>2</v>
      </c>
      <c r="O1" s="3" t="s">
        <v>1103</v>
      </c>
      <c r="P1" s="3" t="s">
        <v>1104</v>
      </c>
      <c r="Q1" s="3"/>
      <c r="R1" s="3" t="s">
        <v>1102</v>
      </c>
      <c r="S1" s="3"/>
      <c r="T1" s="3" t="s">
        <v>1105</v>
      </c>
      <c r="U1" s="3" t="s">
        <v>1040</v>
      </c>
      <c r="W1" s="3" t="s">
        <v>1102</v>
      </c>
    </row>
    <row r="2" spans="1:23" x14ac:dyDescent="0.2">
      <c r="A2" s="14">
        <v>1</v>
      </c>
      <c r="B2" s="14">
        <v>129</v>
      </c>
      <c r="C2" s="14" t="s">
        <v>64</v>
      </c>
      <c r="D2" s="14" t="s">
        <v>346</v>
      </c>
      <c r="E2" s="14" t="str">
        <f>_xlfn.CONCAT(C2," ",D2)</f>
        <v>Dejan Zerajic</v>
      </c>
      <c r="F2" s="14" t="s">
        <v>180</v>
      </c>
      <c r="G2" s="14">
        <v>1994</v>
      </c>
      <c r="H2" s="14" t="s">
        <v>348</v>
      </c>
      <c r="I2" s="14" t="s">
        <v>349</v>
      </c>
      <c r="J2" s="14" t="s">
        <v>254</v>
      </c>
      <c r="K2" s="14"/>
      <c r="L2" s="15">
        <v>0.11423611111111111</v>
      </c>
      <c r="M2" s="14" t="s">
        <v>7</v>
      </c>
      <c r="O2">
        <v>1</v>
      </c>
      <c r="P2" s="14" t="s">
        <v>1106</v>
      </c>
      <c r="Q2" s="14" t="s">
        <v>254</v>
      </c>
      <c r="R2">
        <v>100</v>
      </c>
      <c r="T2">
        <v>1</v>
      </c>
      <c r="U2" s="14" t="s">
        <v>1144</v>
      </c>
      <c r="V2" s="14" t="s">
        <v>378</v>
      </c>
      <c r="W2">
        <f>+Pomoćno!$B2</f>
        <v>100</v>
      </c>
    </row>
    <row r="3" spans="1:23" x14ac:dyDescent="0.2">
      <c r="A3" s="14">
        <v>2</v>
      </c>
      <c r="B3" s="14">
        <v>71</v>
      </c>
      <c r="C3" s="14" t="s">
        <v>914</v>
      </c>
      <c r="D3" s="14" t="s">
        <v>915</v>
      </c>
      <c r="E3" s="14" t="str">
        <f t="shared" ref="E3:E66" si="0">_xlfn.CONCAT(C3," ",D3)</f>
        <v>Javier Rodrigo</v>
      </c>
      <c r="F3" s="14" t="s">
        <v>180</v>
      </c>
      <c r="G3" s="14">
        <v>1978</v>
      </c>
      <c r="H3" s="14" t="s">
        <v>916</v>
      </c>
      <c r="I3" s="14" t="s">
        <v>917</v>
      </c>
      <c r="J3" s="14" t="s">
        <v>249</v>
      </c>
      <c r="K3" s="14"/>
      <c r="L3" s="15">
        <v>0.12653935185185186</v>
      </c>
      <c r="M3" s="14" t="s">
        <v>7</v>
      </c>
      <c r="O3">
        <v>2</v>
      </c>
      <c r="P3" s="14" t="s">
        <v>1215</v>
      </c>
      <c r="Q3" s="14" t="s">
        <v>249</v>
      </c>
      <c r="R3">
        <v>80</v>
      </c>
      <c r="T3">
        <v>2</v>
      </c>
      <c r="U3" s="14" t="s">
        <v>1092</v>
      </c>
      <c r="V3" s="14" t="s">
        <v>246</v>
      </c>
      <c r="W3">
        <f>+Pomoćno!$B3</f>
        <v>80</v>
      </c>
    </row>
    <row r="4" spans="1:23" x14ac:dyDescent="0.2">
      <c r="A4" s="14">
        <v>3</v>
      </c>
      <c r="B4" s="14">
        <v>121</v>
      </c>
      <c r="C4" s="14" t="s">
        <v>103</v>
      </c>
      <c r="D4" s="14" t="s">
        <v>638</v>
      </c>
      <c r="E4" s="14" t="str">
        <f t="shared" si="0"/>
        <v>Nikola Ilic</v>
      </c>
      <c r="F4" s="14" t="s">
        <v>180</v>
      </c>
      <c r="G4" s="14">
        <v>1988</v>
      </c>
      <c r="H4" s="14" t="s">
        <v>557</v>
      </c>
      <c r="I4" s="14" t="s">
        <v>640</v>
      </c>
      <c r="J4" s="14" t="s">
        <v>246</v>
      </c>
      <c r="K4" s="14"/>
      <c r="L4" s="15">
        <v>0.12677083333333333</v>
      </c>
      <c r="M4" s="14" t="s">
        <v>7</v>
      </c>
      <c r="O4">
        <v>3</v>
      </c>
      <c r="P4" s="14" t="s">
        <v>1151</v>
      </c>
      <c r="Q4" s="14" t="s">
        <v>246</v>
      </c>
      <c r="R4">
        <v>70</v>
      </c>
      <c r="T4">
        <v>3</v>
      </c>
      <c r="U4" s="14" t="s">
        <v>1205</v>
      </c>
      <c r="V4" s="14" t="s">
        <v>246</v>
      </c>
      <c r="W4">
        <f>+Pomoćno!$B4</f>
        <v>70</v>
      </c>
    </row>
    <row r="5" spans="1:23" x14ac:dyDescent="0.2">
      <c r="A5" s="14">
        <v>4</v>
      </c>
      <c r="B5" s="14">
        <v>10</v>
      </c>
      <c r="C5" s="14" t="s">
        <v>8</v>
      </c>
      <c r="D5" s="14" t="s">
        <v>9</v>
      </c>
      <c r="E5" s="14" t="str">
        <f t="shared" si="0"/>
        <v>Danijel Loncarevic</v>
      </c>
      <c r="F5" s="14" t="s">
        <v>180</v>
      </c>
      <c r="G5" s="14">
        <v>1986</v>
      </c>
      <c r="H5" s="14" t="s">
        <v>10</v>
      </c>
      <c r="I5" s="14" t="s">
        <v>11</v>
      </c>
      <c r="J5" s="14" t="s">
        <v>246</v>
      </c>
      <c r="K5" s="14"/>
      <c r="L5" s="15">
        <v>0.13497685185185185</v>
      </c>
      <c r="M5" s="14" t="s">
        <v>7</v>
      </c>
      <c r="O5">
        <v>4</v>
      </c>
      <c r="P5" s="14" t="s">
        <v>1042</v>
      </c>
      <c r="Q5" s="14" t="s">
        <v>246</v>
      </c>
      <c r="R5">
        <v>60</v>
      </c>
      <c r="T5">
        <v>4</v>
      </c>
      <c r="U5" s="14" t="s">
        <v>1329</v>
      </c>
      <c r="V5" s="14" t="s">
        <v>246</v>
      </c>
      <c r="W5">
        <f>+Pomoćno!$B5</f>
        <v>60</v>
      </c>
    </row>
    <row r="6" spans="1:23" x14ac:dyDescent="0.2">
      <c r="A6" s="14">
        <v>5</v>
      </c>
      <c r="B6" s="14">
        <v>55</v>
      </c>
      <c r="C6" s="14" t="s">
        <v>602</v>
      </c>
      <c r="D6" s="14" t="s">
        <v>1287</v>
      </c>
      <c r="E6" s="14" t="str">
        <f t="shared" si="0"/>
        <v>Lazar Djukic</v>
      </c>
      <c r="F6" s="14" t="s">
        <v>180</v>
      </c>
      <c r="G6" s="14">
        <v>1999</v>
      </c>
      <c r="H6" s="14" t="s">
        <v>603</v>
      </c>
      <c r="I6" s="14" t="s">
        <v>658</v>
      </c>
      <c r="J6" s="14" t="s">
        <v>246</v>
      </c>
      <c r="K6" s="14"/>
      <c r="L6" s="15">
        <v>0.1358449074074074</v>
      </c>
      <c r="M6" s="14" t="s">
        <v>7</v>
      </c>
      <c r="O6">
        <v>5</v>
      </c>
      <c r="P6" s="14" t="s">
        <v>1402</v>
      </c>
      <c r="Q6" s="14" t="s">
        <v>246</v>
      </c>
      <c r="R6">
        <v>54</v>
      </c>
      <c r="T6">
        <v>5</v>
      </c>
      <c r="U6" s="14" t="s">
        <v>1238</v>
      </c>
      <c r="V6" s="14" t="s">
        <v>246</v>
      </c>
      <c r="W6">
        <f>+Pomoćno!$B6</f>
        <v>54</v>
      </c>
    </row>
    <row r="7" spans="1:23" x14ac:dyDescent="0.2">
      <c r="A7" s="14">
        <v>6</v>
      </c>
      <c r="B7" s="14">
        <v>73</v>
      </c>
      <c r="C7" s="14" t="s">
        <v>472</v>
      </c>
      <c r="D7" s="14" t="s">
        <v>370</v>
      </c>
      <c r="E7" s="14" t="str">
        <f t="shared" si="0"/>
        <v>Zeljko Pavlovic</v>
      </c>
      <c r="F7" s="14" t="s">
        <v>180</v>
      </c>
      <c r="G7" s="14">
        <v>1987</v>
      </c>
      <c r="H7" s="14" t="s">
        <v>504</v>
      </c>
      <c r="I7" s="14" t="s">
        <v>43</v>
      </c>
      <c r="J7" s="14" t="s">
        <v>246</v>
      </c>
      <c r="K7" s="14"/>
      <c r="L7" s="15">
        <v>0.13628472222222224</v>
      </c>
      <c r="M7" s="14" t="s">
        <v>7</v>
      </c>
      <c r="O7">
        <v>6</v>
      </c>
      <c r="P7" s="14" t="s">
        <v>1216</v>
      </c>
      <c r="Q7" s="14" t="s">
        <v>246</v>
      </c>
      <c r="R7">
        <v>48</v>
      </c>
      <c r="T7">
        <v>6</v>
      </c>
      <c r="U7" s="14" t="s">
        <v>1453</v>
      </c>
      <c r="V7" s="14" t="s">
        <v>246</v>
      </c>
      <c r="W7">
        <f>+Pomoćno!$B7</f>
        <v>48</v>
      </c>
    </row>
    <row r="8" spans="1:23" x14ac:dyDescent="0.2">
      <c r="A8" s="14">
        <v>7</v>
      </c>
      <c r="B8" s="14">
        <v>12</v>
      </c>
      <c r="C8" s="14" t="s">
        <v>135</v>
      </c>
      <c r="D8" s="14" t="s">
        <v>918</v>
      </c>
      <c r="E8" s="14" t="str">
        <f t="shared" si="0"/>
        <v>Aleksandar Rakic</v>
      </c>
      <c r="F8" s="14" t="s">
        <v>180</v>
      </c>
      <c r="G8" s="14">
        <v>1977</v>
      </c>
      <c r="H8" s="14"/>
      <c r="I8" s="14" t="s">
        <v>919</v>
      </c>
      <c r="J8" s="14" t="s">
        <v>246</v>
      </c>
      <c r="K8" s="14"/>
      <c r="L8" s="15">
        <v>0.13991898148148149</v>
      </c>
      <c r="M8" s="14" t="s">
        <v>7</v>
      </c>
      <c r="O8">
        <v>7</v>
      </c>
      <c r="P8" s="14" t="s">
        <v>1217</v>
      </c>
      <c r="Q8" s="14" t="s">
        <v>246</v>
      </c>
      <c r="R8">
        <v>42</v>
      </c>
      <c r="T8">
        <v>7</v>
      </c>
      <c r="U8" s="14" t="s">
        <v>1207</v>
      </c>
      <c r="V8" s="14" t="s">
        <v>246</v>
      </c>
      <c r="W8">
        <f>+Pomoćno!$B8</f>
        <v>42</v>
      </c>
    </row>
    <row r="9" spans="1:23" x14ac:dyDescent="0.2">
      <c r="A9" s="14">
        <v>8</v>
      </c>
      <c r="B9" s="14">
        <v>16</v>
      </c>
      <c r="C9" s="14" t="s">
        <v>135</v>
      </c>
      <c r="D9" s="14" t="s">
        <v>654</v>
      </c>
      <c r="E9" s="14" t="str">
        <f t="shared" si="0"/>
        <v>Aleksandar Stajfer</v>
      </c>
      <c r="F9" s="14" t="s">
        <v>180</v>
      </c>
      <c r="G9" s="14">
        <v>1988</v>
      </c>
      <c r="H9" s="14" t="s">
        <v>578</v>
      </c>
      <c r="I9" s="14" t="s">
        <v>920</v>
      </c>
      <c r="J9" s="14" t="s">
        <v>246</v>
      </c>
      <c r="K9" s="14"/>
      <c r="L9" s="15">
        <v>0.14511574074074074</v>
      </c>
      <c r="M9" s="14" t="s">
        <v>7</v>
      </c>
      <c r="O9">
        <v>8</v>
      </c>
      <c r="P9" s="14" t="s">
        <v>1156</v>
      </c>
      <c r="Q9" s="14" t="s">
        <v>246</v>
      </c>
      <c r="R9">
        <v>36</v>
      </c>
      <c r="T9">
        <v>8</v>
      </c>
      <c r="U9" s="14" t="s">
        <v>1206</v>
      </c>
      <c r="V9" s="14" t="s">
        <v>246</v>
      </c>
      <c r="W9">
        <f>+Pomoćno!$B9</f>
        <v>36</v>
      </c>
    </row>
    <row r="10" spans="1:23" x14ac:dyDescent="0.2">
      <c r="A10" s="14">
        <v>9</v>
      </c>
      <c r="B10" s="14">
        <v>100</v>
      </c>
      <c r="C10" s="14" t="s">
        <v>921</v>
      </c>
      <c r="D10" s="14" t="s">
        <v>1460</v>
      </c>
      <c r="E10" s="14" t="str">
        <f t="shared" si="0"/>
        <v>Davor Gacic</v>
      </c>
      <c r="F10" s="14" t="s">
        <v>180</v>
      </c>
      <c r="G10" s="14">
        <v>1984</v>
      </c>
      <c r="H10" s="14" t="s">
        <v>922</v>
      </c>
      <c r="I10" s="14" t="s">
        <v>923</v>
      </c>
      <c r="J10" s="14" t="s">
        <v>246</v>
      </c>
      <c r="K10" s="14"/>
      <c r="L10" s="15">
        <v>0.14542824074074076</v>
      </c>
      <c r="M10" s="14" t="s">
        <v>7</v>
      </c>
      <c r="O10">
        <v>9</v>
      </c>
      <c r="P10" s="14" t="s">
        <v>1463</v>
      </c>
      <c r="Q10" s="14" t="s">
        <v>246</v>
      </c>
      <c r="R10">
        <v>30</v>
      </c>
      <c r="T10">
        <v>9</v>
      </c>
      <c r="U10" s="14" t="s">
        <v>1209</v>
      </c>
      <c r="V10" s="14" t="s">
        <v>246</v>
      </c>
      <c r="W10">
        <f>+Pomoćno!$B10</f>
        <v>30</v>
      </c>
    </row>
    <row r="11" spans="1:23" x14ac:dyDescent="0.2">
      <c r="A11" s="14">
        <v>10</v>
      </c>
      <c r="B11" s="14">
        <v>126</v>
      </c>
      <c r="C11" s="14" t="s">
        <v>373</v>
      </c>
      <c r="D11" s="14" t="s">
        <v>374</v>
      </c>
      <c r="E11" s="14" t="str">
        <f t="shared" si="0"/>
        <v>Milusa Boskovic</v>
      </c>
      <c r="F11" s="14" t="s">
        <v>181</v>
      </c>
      <c r="G11" s="14">
        <v>1983</v>
      </c>
      <c r="H11" s="14" t="s">
        <v>376</v>
      </c>
      <c r="I11" s="14" t="s">
        <v>924</v>
      </c>
      <c r="J11" s="14" t="s">
        <v>378</v>
      </c>
      <c r="K11" s="14"/>
      <c r="L11" s="15">
        <v>0.14542824074074076</v>
      </c>
      <c r="M11" s="14" t="s">
        <v>7</v>
      </c>
      <c r="O11">
        <v>10</v>
      </c>
      <c r="P11" s="14" t="s">
        <v>1121</v>
      </c>
      <c r="Q11" s="14" t="s">
        <v>246</v>
      </c>
      <c r="R11">
        <v>26</v>
      </c>
      <c r="T11">
        <v>10</v>
      </c>
      <c r="U11" s="14" t="s">
        <v>1239</v>
      </c>
      <c r="V11" s="14" t="s">
        <v>246</v>
      </c>
      <c r="W11">
        <f>+Pomoćno!$B11</f>
        <v>26</v>
      </c>
    </row>
    <row r="12" spans="1:23" x14ac:dyDescent="0.2">
      <c r="A12" s="14">
        <v>11</v>
      </c>
      <c r="B12" s="14">
        <v>85</v>
      </c>
      <c r="C12" s="14" t="s">
        <v>408</v>
      </c>
      <c r="D12" s="14" t="s">
        <v>409</v>
      </c>
      <c r="E12" s="14" t="str">
        <f t="shared" si="0"/>
        <v>Zivko Tomic</v>
      </c>
      <c r="F12" s="14" t="s">
        <v>180</v>
      </c>
      <c r="G12" s="14">
        <v>1983</v>
      </c>
      <c r="H12" s="14" t="s">
        <v>247</v>
      </c>
      <c r="I12" s="14" t="s">
        <v>925</v>
      </c>
      <c r="J12" s="14" t="s">
        <v>246</v>
      </c>
      <c r="K12" s="14"/>
      <c r="L12" s="15">
        <v>0.14614583333333334</v>
      </c>
      <c r="M12" s="14" t="s">
        <v>7</v>
      </c>
      <c r="O12">
        <v>11</v>
      </c>
      <c r="P12" s="14" t="s">
        <v>1161</v>
      </c>
      <c r="Q12" s="14" t="s">
        <v>246</v>
      </c>
      <c r="R12">
        <v>22</v>
      </c>
      <c r="T12">
        <v>11</v>
      </c>
      <c r="U12" s="14" t="s">
        <v>1454</v>
      </c>
      <c r="V12" s="14" t="s">
        <v>246</v>
      </c>
      <c r="W12">
        <f>+Pomoćno!$B12</f>
        <v>22</v>
      </c>
    </row>
    <row r="13" spans="1:23" x14ac:dyDescent="0.2">
      <c r="A13" s="14">
        <v>12</v>
      </c>
      <c r="B13" s="14">
        <v>77</v>
      </c>
      <c r="C13" s="14" t="s">
        <v>124</v>
      </c>
      <c r="D13" s="14" t="s">
        <v>676</v>
      </c>
      <c r="E13" s="14" t="str">
        <f t="shared" si="0"/>
        <v>Milos Nedic</v>
      </c>
      <c r="F13" s="14" t="s">
        <v>180</v>
      </c>
      <c r="G13" s="14">
        <v>1992</v>
      </c>
      <c r="H13" s="14" t="s">
        <v>557</v>
      </c>
      <c r="I13" s="14" t="s">
        <v>401</v>
      </c>
      <c r="J13" s="14" t="s">
        <v>246</v>
      </c>
      <c r="K13" s="14"/>
      <c r="L13" s="15">
        <v>0.14673611111111109</v>
      </c>
      <c r="M13" s="14" t="s">
        <v>7</v>
      </c>
      <c r="O13">
        <v>12</v>
      </c>
      <c r="P13" s="14" t="s">
        <v>1218</v>
      </c>
      <c r="Q13" s="14" t="s">
        <v>254</v>
      </c>
      <c r="R13">
        <v>18</v>
      </c>
      <c r="T13">
        <v>12</v>
      </c>
      <c r="U13" s="14" t="s">
        <v>1240</v>
      </c>
      <c r="V13" s="14" t="s">
        <v>246</v>
      </c>
      <c r="W13">
        <f>+Pomoćno!$B13</f>
        <v>18</v>
      </c>
    </row>
    <row r="14" spans="1:23" x14ac:dyDescent="0.2">
      <c r="A14" s="14">
        <v>13</v>
      </c>
      <c r="B14" s="14">
        <v>20</v>
      </c>
      <c r="C14" s="14" t="s">
        <v>39</v>
      </c>
      <c r="D14" s="14" t="s">
        <v>927</v>
      </c>
      <c r="E14" s="14" t="str">
        <f t="shared" si="0"/>
        <v>Marko Laketa</v>
      </c>
      <c r="F14" s="14" t="s">
        <v>180</v>
      </c>
      <c r="G14" s="14">
        <v>1994</v>
      </c>
      <c r="H14" s="14" t="s">
        <v>348</v>
      </c>
      <c r="I14" s="14" t="s">
        <v>349</v>
      </c>
      <c r="J14" s="14" t="s">
        <v>254</v>
      </c>
      <c r="K14" s="14"/>
      <c r="L14" s="15">
        <v>0.14743055555555554</v>
      </c>
      <c r="M14" s="14" t="s">
        <v>7</v>
      </c>
      <c r="O14">
        <v>13</v>
      </c>
      <c r="P14" s="14" t="s">
        <v>1046</v>
      </c>
      <c r="Q14" s="14" t="s">
        <v>246</v>
      </c>
      <c r="R14">
        <v>16</v>
      </c>
      <c r="T14">
        <v>13</v>
      </c>
      <c r="U14" s="14" t="s">
        <v>1241</v>
      </c>
      <c r="V14" s="14" t="s">
        <v>246</v>
      </c>
      <c r="W14">
        <f>+Pomoćno!$B14</f>
        <v>16</v>
      </c>
    </row>
    <row r="15" spans="1:23" x14ac:dyDescent="0.2">
      <c r="A15" s="14">
        <v>14</v>
      </c>
      <c r="B15" s="14">
        <v>30</v>
      </c>
      <c r="C15" s="14" t="s">
        <v>19</v>
      </c>
      <c r="D15" s="14" t="s">
        <v>210</v>
      </c>
      <c r="E15" s="14" t="str">
        <f t="shared" si="0"/>
        <v>Ivan Zivojinovic</v>
      </c>
      <c r="F15" s="14" t="s">
        <v>180</v>
      </c>
      <c r="G15" s="14">
        <v>1982</v>
      </c>
      <c r="H15" s="14"/>
      <c r="I15" s="14" t="s">
        <v>20</v>
      </c>
      <c r="J15" s="14" t="s">
        <v>246</v>
      </c>
      <c r="K15" s="14"/>
      <c r="L15" s="15">
        <v>0.14989583333333334</v>
      </c>
      <c r="M15" s="14" t="s">
        <v>7</v>
      </c>
      <c r="O15">
        <v>14</v>
      </c>
      <c r="P15" s="14" t="s">
        <v>1163</v>
      </c>
      <c r="Q15" s="14" t="s">
        <v>246</v>
      </c>
      <c r="R15">
        <v>14</v>
      </c>
      <c r="T15">
        <v>14</v>
      </c>
      <c r="U15" s="14" t="s">
        <v>1242</v>
      </c>
      <c r="V15" s="14" t="s">
        <v>246</v>
      </c>
      <c r="W15">
        <f>+Pomoćno!$B15</f>
        <v>14</v>
      </c>
    </row>
    <row r="16" spans="1:23" x14ac:dyDescent="0.2">
      <c r="A16" s="14">
        <v>15</v>
      </c>
      <c r="B16" s="14">
        <v>68</v>
      </c>
      <c r="C16" s="14" t="s">
        <v>21</v>
      </c>
      <c r="D16" s="14" t="s">
        <v>211</v>
      </c>
      <c r="E16" s="14" t="str">
        <f t="shared" si="0"/>
        <v>Tatjana Jovanovic</v>
      </c>
      <c r="F16" s="14" t="s">
        <v>181</v>
      </c>
      <c r="G16" s="14">
        <v>1991</v>
      </c>
      <c r="H16" s="14"/>
      <c r="I16" s="14" t="s">
        <v>22</v>
      </c>
      <c r="J16" s="14" t="s">
        <v>246</v>
      </c>
      <c r="K16" s="14"/>
      <c r="L16" s="15">
        <v>0.15133101851851852</v>
      </c>
      <c r="M16" s="14" t="s">
        <v>7</v>
      </c>
      <c r="O16">
        <v>15</v>
      </c>
      <c r="P16" s="14" t="s">
        <v>1109</v>
      </c>
      <c r="Q16" s="14" t="s">
        <v>246</v>
      </c>
      <c r="R16">
        <v>12</v>
      </c>
      <c r="T16">
        <v>15</v>
      </c>
      <c r="U16" s="14" t="s">
        <v>1243</v>
      </c>
      <c r="V16" s="14" t="s">
        <v>246</v>
      </c>
      <c r="W16">
        <f>+Pomoćno!$B16</f>
        <v>12</v>
      </c>
    </row>
    <row r="17" spans="1:23" x14ac:dyDescent="0.2">
      <c r="A17" s="14">
        <v>16</v>
      </c>
      <c r="B17" s="14">
        <v>86</v>
      </c>
      <c r="C17" s="14" t="s">
        <v>19</v>
      </c>
      <c r="D17" s="14" t="s">
        <v>681</v>
      </c>
      <c r="E17" s="14" t="str">
        <f t="shared" si="0"/>
        <v>Ivan Tovilovic</v>
      </c>
      <c r="F17" s="14" t="s">
        <v>180</v>
      </c>
      <c r="G17" s="14">
        <v>1992</v>
      </c>
      <c r="H17" s="14" t="s">
        <v>600</v>
      </c>
      <c r="I17" s="14" t="s">
        <v>683</v>
      </c>
      <c r="J17" s="14" t="s">
        <v>246</v>
      </c>
      <c r="K17" s="14"/>
      <c r="L17" s="15">
        <v>0.15190972222222224</v>
      </c>
      <c r="M17" s="14" t="s">
        <v>7</v>
      </c>
      <c r="O17">
        <v>16</v>
      </c>
      <c r="P17" s="14" t="s">
        <v>1048</v>
      </c>
      <c r="Q17" s="14" t="s">
        <v>246</v>
      </c>
      <c r="R17">
        <v>10</v>
      </c>
      <c r="T17">
        <v>16</v>
      </c>
      <c r="U17" s="14" t="s">
        <v>1098</v>
      </c>
      <c r="V17" s="14" t="s">
        <v>246</v>
      </c>
      <c r="W17">
        <f>+Pomoćno!$B17</f>
        <v>10</v>
      </c>
    </row>
    <row r="18" spans="1:23" x14ac:dyDescent="0.2">
      <c r="A18" s="14">
        <v>17</v>
      </c>
      <c r="B18" s="14">
        <v>31</v>
      </c>
      <c r="C18" s="14" t="s">
        <v>359</v>
      </c>
      <c r="D18" s="14" t="s">
        <v>125</v>
      </c>
      <c r="E18" s="14" t="str">
        <f t="shared" si="0"/>
        <v>Filip Nikolic</v>
      </c>
      <c r="F18" s="14" t="s">
        <v>180</v>
      </c>
      <c r="G18" s="14">
        <v>1993</v>
      </c>
      <c r="H18" s="14" t="s">
        <v>361</v>
      </c>
      <c r="I18" s="14" t="s">
        <v>930</v>
      </c>
      <c r="J18" s="14" t="s">
        <v>246</v>
      </c>
      <c r="K18" s="14"/>
      <c r="L18" s="15">
        <v>0.1539699074074074</v>
      </c>
      <c r="M18" s="14" t="s">
        <v>7</v>
      </c>
      <c r="O18">
        <v>17</v>
      </c>
      <c r="P18" s="14" t="s">
        <v>1049</v>
      </c>
      <c r="Q18" s="14" t="s">
        <v>246</v>
      </c>
      <c r="R18">
        <v>8</v>
      </c>
      <c r="T18">
        <v>17</v>
      </c>
      <c r="U18" s="14" t="s">
        <v>1444</v>
      </c>
      <c r="V18" s="14" t="s">
        <v>246</v>
      </c>
      <c r="W18">
        <f>+Pomoćno!$B18</f>
        <v>8</v>
      </c>
    </row>
    <row r="19" spans="1:23" x14ac:dyDescent="0.2">
      <c r="A19" s="14">
        <v>18</v>
      </c>
      <c r="B19" s="14">
        <v>28</v>
      </c>
      <c r="C19" s="14" t="s">
        <v>26</v>
      </c>
      <c r="D19" s="14" t="s">
        <v>27</v>
      </c>
      <c r="E19" s="14" t="str">
        <f t="shared" si="0"/>
        <v>Branko Grujic</v>
      </c>
      <c r="F19" s="14" t="s">
        <v>180</v>
      </c>
      <c r="G19" s="14">
        <v>1986</v>
      </c>
      <c r="H19" s="14" t="s">
        <v>28</v>
      </c>
      <c r="I19" s="14" t="s">
        <v>931</v>
      </c>
      <c r="J19" s="14" t="s">
        <v>246</v>
      </c>
      <c r="K19" s="14"/>
      <c r="L19" s="15">
        <v>0.1542824074074074</v>
      </c>
      <c r="M19" s="14" t="s">
        <v>7</v>
      </c>
      <c r="O19">
        <v>18</v>
      </c>
      <c r="P19" s="14" t="s">
        <v>1045</v>
      </c>
      <c r="Q19" s="14" t="s">
        <v>246</v>
      </c>
      <c r="R19">
        <v>6</v>
      </c>
      <c r="T19">
        <v>18</v>
      </c>
      <c r="U19" s="14" t="s">
        <v>1244</v>
      </c>
      <c r="V19" s="14" t="s">
        <v>246</v>
      </c>
      <c r="W19">
        <f>+Pomoćno!$B19</f>
        <v>6</v>
      </c>
    </row>
    <row r="20" spans="1:23" x14ac:dyDescent="0.2">
      <c r="A20" s="14">
        <v>19</v>
      </c>
      <c r="B20" s="14">
        <v>108</v>
      </c>
      <c r="C20" s="14" t="s">
        <v>30</v>
      </c>
      <c r="D20" s="14" t="s">
        <v>31</v>
      </c>
      <c r="E20" s="14" t="str">
        <f t="shared" si="0"/>
        <v>Nemanja Todorov</v>
      </c>
      <c r="F20" s="14" t="s">
        <v>180</v>
      </c>
      <c r="G20" s="14">
        <v>1989</v>
      </c>
      <c r="H20" s="14"/>
      <c r="I20" s="14" t="s">
        <v>925</v>
      </c>
      <c r="J20" s="14" t="s">
        <v>246</v>
      </c>
      <c r="K20" s="14"/>
      <c r="L20" s="15">
        <v>0.15762731481481482</v>
      </c>
      <c r="M20" s="14" t="s">
        <v>7</v>
      </c>
      <c r="O20">
        <v>19</v>
      </c>
      <c r="P20" s="14" t="s">
        <v>1052</v>
      </c>
      <c r="Q20" s="14" t="s">
        <v>246</v>
      </c>
      <c r="R20">
        <v>4</v>
      </c>
      <c r="T20">
        <v>19</v>
      </c>
      <c r="U20" s="14" t="s">
        <v>1245</v>
      </c>
      <c r="V20" s="14" t="s">
        <v>246</v>
      </c>
      <c r="W20">
        <f>+Pomoćno!$B20</f>
        <v>4</v>
      </c>
    </row>
    <row r="21" spans="1:23" x14ac:dyDescent="0.2">
      <c r="A21" s="14">
        <v>20</v>
      </c>
      <c r="B21" s="14">
        <v>125</v>
      </c>
      <c r="C21" s="14" t="s">
        <v>44</v>
      </c>
      <c r="D21" s="14" t="s">
        <v>227</v>
      </c>
      <c r="E21" s="14" t="str">
        <f t="shared" si="0"/>
        <v>Marija Kostic</v>
      </c>
      <c r="F21" s="14" t="s">
        <v>181</v>
      </c>
      <c r="G21" s="14">
        <v>1987</v>
      </c>
      <c r="H21" s="14" t="s">
        <v>685</v>
      </c>
      <c r="I21" s="14" t="s">
        <v>372</v>
      </c>
      <c r="J21" s="14" t="s">
        <v>246</v>
      </c>
      <c r="K21" s="14"/>
      <c r="L21" s="15">
        <v>0.15792824074074074</v>
      </c>
      <c r="M21" s="14" t="s">
        <v>7</v>
      </c>
      <c r="O21">
        <v>20</v>
      </c>
      <c r="P21" s="14" t="s">
        <v>1219</v>
      </c>
      <c r="Q21" s="14" t="s">
        <v>246</v>
      </c>
      <c r="R21">
        <v>2</v>
      </c>
      <c r="T21">
        <v>20</v>
      </c>
      <c r="U21" s="14" t="s">
        <v>1443</v>
      </c>
      <c r="V21" s="14" t="s">
        <v>246</v>
      </c>
      <c r="W21">
        <f>+Pomoćno!$B21</f>
        <v>2</v>
      </c>
    </row>
    <row r="22" spans="1:23" x14ac:dyDescent="0.2">
      <c r="A22" s="14">
        <v>21</v>
      </c>
      <c r="B22" s="14">
        <v>61</v>
      </c>
      <c r="C22" s="14" t="s">
        <v>124</v>
      </c>
      <c r="D22" s="14" t="s">
        <v>209</v>
      </c>
      <c r="E22" s="14" t="str">
        <f t="shared" si="0"/>
        <v>Milos Milisavljevic</v>
      </c>
      <c r="F22" s="14" t="s">
        <v>180</v>
      </c>
      <c r="G22" s="14">
        <v>1985</v>
      </c>
      <c r="H22" s="14" t="s">
        <v>17</v>
      </c>
      <c r="I22" s="14" t="s">
        <v>925</v>
      </c>
      <c r="J22" s="14" t="s">
        <v>246</v>
      </c>
      <c r="K22" s="14"/>
      <c r="L22" s="15">
        <v>0.1592824074074074</v>
      </c>
      <c r="M22" s="14" t="s">
        <v>7</v>
      </c>
      <c r="O22">
        <v>21</v>
      </c>
      <c r="P22" s="14" t="s">
        <v>1220</v>
      </c>
      <c r="Q22" s="14" t="s">
        <v>246</v>
      </c>
      <c r="T22">
        <v>21</v>
      </c>
      <c r="U22" s="14" t="s">
        <v>1455</v>
      </c>
      <c r="V22" s="14" t="s">
        <v>246</v>
      </c>
    </row>
    <row r="23" spans="1:23" x14ac:dyDescent="0.2">
      <c r="A23" s="14">
        <v>22</v>
      </c>
      <c r="B23" s="14">
        <v>7</v>
      </c>
      <c r="C23" s="14" t="s">
        <v>35</v>
      </c>
      <c r="D23" s="14" t="s">
        <v>213</v>
      </c>
      <c r="E23" s="14" t="str">
        <f t="shared" si="0"/>
        <v>Nenad Tabandzelic</v>
      </c>
      <c r="F23" s="14" t="s">
        <v>180</v>
      </c>
      <c r="G23" s="14">
        <v>1989</v>
      </c>
      <c r="H23" s="14" t="s">
        <v>932</v>
      </c>
      <c r="I23" s="14" t="s">
        <v>925</v>
      </c>
      <c r="J23" s="14" t="s">
        <v>246</v>
      </c>
      <c r="K23" s="14"/>
      <c r="L23" s="15">
        <v>0.16019675925925925</v>
      </c>
      <c r="M23" s="14" t="s">
        <v>7</v>
      </c>
      <c r="O23">
        <v>22</v>
      </c>
      <c r="P23" s="14" t="s">
        <v>1317</v>
      </c>
      <c r="Q23" s="14" t="s">
        <v>378</v>
      </c>
      <c r="T23">
        <v>22</v>
      </c>
      <c r="U23" s="14" t="s">
        <v>1461</v>
      </c>
      <c r="V23" s="14" t="s">
        <v>246</v>
      </c>
    </row>
    <row r="24" spans="1:23" x14ac:dyDescent="0.2">
      <c r="A24" s="14">
        <v>23</v>
      </c>
      <c r="B24" s="14">
        <v>9</v>
      </c>
      <c r="C24" s="14" t="s">
        <v>933</v>
      </c>
      <c r="D24" s="14" t="s">
        <v>934</v>
      </c>
      <c r="E24" s="14" t="str">
        <f t="shared" si="0"/>
        <v>Radomir Spasic</v>
      </c>
      <c r="F24" s="14" t="s">
        <v>180</v>
      </c>
      <c r="G24" s="14">
        <v>1976</v>
      </c>
      <c r="H24" s="14"/>
      <c r="I24" s="14" t="s">
        <v>935</v>
      </c>
      <c r="J24" s="14" t="s">
        <v>246</v>
      </c>
      <c r="K24" s="14"/>
      <c r="L24" s="15">
        <v>0.16047453703703704</v>
      </c>
      <c r="M24" s="14" t="s">
        <v>7</v>
      </c>
      <c r="O24">
        <v>23</v>
      </c>
      <c r="P24" s="14" t="s">
        <v>1044</v>
      </c>
      <c r="Q24" s="14" t="s">
        <v>246</v>
      </c>
      <c r="T24">
        <v>23</v>
      </c>
      <c r="U24" s="14" t="s">
        <v>1442</v>
      </c>
      <c r="V24" s="14" t="s">
        <v>246</v>
      </c>
    </row>
    <row r="25" spans="1:23" x14ac:dyDescent="0.2">
      <c r="A25" s="14">
        <v>24</v>
      </c>
      <c r="B25" s="14">
        <v>23</v>
      </c>
      <c r="C25" s="14" t="s">
        <v>936</v>
      </c>
      <c r="D25" s="14" t="s">
        <v>937</v>
      </c>
      <c r="E25" s="14" t="str">
        <f t="shared" si="0"/>
        <v>Petar Loncar</v>
      </c>
      <c r="F25" s="14" t="s">
        <v>180</v>
      </c>
      <c r="G25" s="14">
        <v>1986</v>
      </c>
      <c r="H25" s="14"/>
      <c r="I25" s="14" t="s">
        <v>925</v>
      </c>
      <c r="J25" s="14" t="s">
        <v>246</v>
      </c>
      <c r="K25" s="14"/>
      <c r="L25" s="15">
        <v>0.16163194444444443</v>
      </c>
      <c r="M25" s="14" t="s">
        <v>7</v>
      </c>
      <c r="O25">
        <v>24</v>
      </c>
      <c r="P25" s="14" t="s">
        <v>1160</v>
      </c>
      <c r="Q25" s="14" t="s">
        <v>246</v>
      </c>
      <c r="T25">
        <v>24</v>
      </c>
      <c r="U25" s="14" t="s">
        <v>1462</v>
      </c>
      <c r="V25" s="14" t="s">
        <v>246</v>
      </c>
    </row>
    <row r="26" spans="1:23" x14ac:dyDescent="0.2">
      <c r="A26" s="14">
        <v>25</v>
      </c>
      <c r="B26" s="14">
        <v>82</v>
      </c>
      <c r="C26" s="14" t="s">
        <v>565</v>
      </c>
      <c r="D26" s="14" t="s">
        <v>162</v>
      </c>
      <c r="E26" s="14" t="str">
        <f t="shared" si="0"/>
        <v>Negovan Stankovic</v>
      </c>
      <c r="F26" s="14" t="s">
        <v>180</v>
      </c>
      <c r="G26" s="14">
        <v>1962</v>
      </c>
      <c r="H26" s="14"/>
      <c r="I26" s="14" t="s">
        <v>643</v>
      </c>
      <c r="J26" s="14" t="s">
        <v>378</v>
      </c>
      <c r="K26" s="14"/>
      <c r="L26" s="15">
        <v>0.16359953703703703</v>
      </c>
      <c r="M26" s="14" t="s">
        <v>7</v>
      </c>
      <c r="O26">
        <v>25</v>
      </c>
      <c r="P26" s="14" t="s">
        <v>1464</v>
      </c>
      <c r="Q26" s="14" t="s">
        <v>246</v>
      </c>
    </row>
    <row r="27" spans="1:23" x14ac:dyDescent="0.2">
      <c r="A27" s="14">
        <v>26</v>
      </c>
      <c r="B27" s="14">
        <v>29</v>
      </c>
      <c r="C27" s="14" t="s">
        <v>13</v>
      </c>
      <c r="D27" s="14" t="s">
        <v>14</v>
      </c>
      <c r="E27" s="14" t="str">
        <f t="shared" si="0"/>
        <v>Luka Banda</v>
      </c>
      <c r="F27" s="14" t="s">
        <v>180</v>
      </c>
      <c r="G27" s="14">
        <v>1981</v>
      </c>
      <c r="H27" s="14" t="s">
        <v>15</v>
      </c>
      <c r="I27" s="14" t="s">
        <v>16</v>
      </c>
      <c r="J27" s="14" t="s">
        <v>246</v>
      </c>
      <c r="K27" s="14"/>
      <c r="L27" s="15">
        <v>0.16552083333333334</v>
      </c>
      <c r="M27" s="14" t="s">
        <v>7</v>
      </c>
      <c r="O27">
        <v>26</v>
      </c>
      <c r="P27" s="14" t="s">
        <v>1422</v>
      </c>
      <c r="Q27" s="14" t="s">
        <v>254</v>
      </c>
    </row>
    <row r="28" spans="1:23" x14ac:dyDescent="0.2">
      <c r="A28" s="14">
        <v>27</v>
      </c>
      <c r="B28" s="14">
        <v>50</v>
      </c>
      <c r="C28" s="14" t="s">
        <v>622</v>
      </c>
      <c r="D28" s="14" t="s">
        <v>673</v>
      </c>
      <c r="E28" s="14" t="str">
        <f t="shared" si="0"/>
        <v>Predrag Zlatkovic</v>
      </c>
      <c r="F28" s="14" t="s">
        <v>180</v>
      </c>
      <c r="G28" s="14">
        <v>1986</v>
      </c>
      <c r="H28" s="14" t="s">
        <v>675</v>
      </c>
      <c r="I28" s="14" t="s">
        <v>48</v>
      </c>
      <c r="J28" s="14" t="s">
        <v>246</v>
      </c>
      <c r="K28" s="14"/>
      <c r="L28" s="15">
        <v>0.16626157407407408</v>
      </c>
      <c r="M28" s="14" t="s">
        <v>7</v>
      </c>
      <c r="O28">
        <v>27</v>
      </c>
      <c r="P28" s="14" t="s">
        <v>1137</v>
      </c>
      <c r="Q28" s="14" t="s">
        <v>246</v>
      </c>
    </row>
    <row r="29" spans="1:23" x14ac:dyDescent="0.2">
      <c r="A29" s="14">
        <v>28</v>
      </c>
      <c r="B29" s="14">
        <v>24</v>
      </c>
      <c r="C29" s="14" t="s">
        <v>39</v>
      </c>
      <c r="D29" s="14" t="s">
        <v>385</v>
      </c>
      <c r="E29" s="14" t="str">
        <f t="shared" si="0"/>
        <v>Marko Djurovic</v>
      </c>
      <c r="F29" s="14" t="s">
        <v>180</v>
      </c>
      <c r="G29" s="14">
        <v>1992</v>
      </c>
      <c r="H29" s="14"/>
      <c r="I29" s="14" t="s">
        <v>923</v>
      </c>
      <c r="J29" s="14" t="s">
        <v>246</v>
      </c>
      <c r="K29" s="14"/>
      <c r="L29" s="15">
        <v>0.16920138888888889</v>
      </c>
      <c r="M29" s="14" t="s">
        <v>7</v>
      </c>
      <c r="O29">
        <v>28</v>
      </c>
      <c r="P29" s="14" t="s">
        <v>1366</v>
      </c>
      <c r="Q29" s="14" t="s">
        <v>246</v>
      </c>
    </row>
    <row r="30" spans="1:23" x14ac:dyDescent="0.2">
      <c r="A30" s="14">
        <v>29</v>
      </c>
      <c r="B30" s="14">
        <v>88</v>
      </c>
      <c r="C30" s="14" t="s">
        <v>938</v>
      </c>
      <c r="D30" s="14" t="s">
        <v>754</v>
      </c>
      <c r="E30" s="14" t="str">
        <f t="shared" si="0"/>
        <v>Vedran Maksimovic</v>
      </c>
      <c r="F30" s="14" t="s">
        <v>180</v>
      </c>
      <c r="G30" s="14">
        <v>1988</v>
      </c>
      <c r="H30" s="14" t="s">
        <v>939</v>
      </c>
      <c r="I30" s="14" t="s">
        <v>940</v>
      </c>
      <c r="J30" s="14" t="s">
        <v>254</v>
      </c>
      <c r="K30" s="14"/>
      <c r="L30" s="15">
        <v>0.17109953703703704</v>
      </c>
      <c r="M30" s="14" t="s">
        <v>7</v>
      </c>
      <c r="O30">
        <v>29</v>
      </c>
      <c r="P30" s="14" t="s">
        <v>1374</v>
      </c>
      <c r="Q30" s="14" t="s">
        <v>246</v>
      </c>
    </row>
    <row r="31" spans="1:23" x14ac:dyDescent="0.2">
      <c r="A31" s="14">
        <v>30</v>
      </c>
      <c r="B31" s="14">
        <v>124</v>
      </c>
      <c r="C31" s="14" t="s">
        <v>467</v>
      </c>
      <c r="D31" s="14" t="s">
        <v>468</v>
      </c>
      <c r="E31" s="14" t="str">
        <f t="shared" si="0"/>
        <v>Damir Ljubojevic</v>
      </c>
      <c r="F31" s="14" t="s">
        <v>180</v>
      </c>
      <c r="G31" s="14">
        <v>1978</v>
      </c>
      <c r="H31" s="14" t="s">
        <v>470</v>
      </c>
      <c r="I31" s="14" t="s">
        <v>471</v>
      </c>
      <c r="J31" s="14" t="s">
        <v>246</v>
      </c>
      <c r="K31" s="14"/>
      <c r="L31" s="15">
        <v>0.17146990740740742</v>
      </c>
      <c r="M31" s="14" t="s">
        <v>7</v>
      </c>
      <c r="O31">
        <v>30</v>
      </c>
      <c r="P31" s="14" t="s">
        <v>1423</v>
      </c>
      <c r="Q31" s="14" t="s">
        <v>246</v>
      </c>
    </row>
    <row r="32" spans="1:23" x14ac:dyDescent="0.2">
      <c r="A32" s="14">
        <v>31</v>
      </c>
      <c r="B32" s="14">
        <v>42</v>
      </c>
      <c r="C32" s="14" t="s">
        <v>634</v>
      </c>
      <c r="D32" s="14" t="s">
        <v>800</v>
      </c>
      <c r="E32" s="14" t="str">
        <f t="shared" si="0"/>
        <v>Zoran Markovic</v>
      </c>
      <c r="F32" s="14" t="s">
        <v>180</v>
      </c>
      <c r="G32" s="14">
        <v>1960</v>
      </c>
      <c r="H32" s="14" t="s">
        <v>941</v>
      </c>
      <c r="I32" s="14" t="s">
        <v>43</v>
      </c>
      <c r="J32" s="14" t="s">
        <v>246</v>
      </c>
      <c r="K32" s="14"/>
      <c r="L32" s="15">
        <v>0.17181712962962961</v>
      </c>
      <c r="M32" s="14" t="s">
        <v>7</v>
      </c>
      <c r="O32">
        <v>31</v>
      </c>
      <c r="P32" s="14" t="s">
        <v>1471</v>
      </c>
      <c r="Q32" s="14" t="s">
        <v>246</v>
      </c>
    </row>
    <row r="33" spans="1:17" x14ac:dyDescent="0.2">
      <c r="A33" s="14">
        <v>32</v>
      </c>
      <c r="B33" s="14">
        <v>40</v>
      </c>
      <c r="C33" s="14" t="s">
        <v>837</v>
      </c>
      <c r="D33" s="14" t="s">
        <v>533</v>
      </c>
      <c r="E33" s="14" t="str">
        <f t="shared" si="0"/>
        <v>Bosko Todorovic</v>
      </c>
      <c r="F33" s="14" t="s">
        <v>180</v>
      </c>
      <c r="G33" s="14">
        <v>1992</v>
      </c>
      <c r="H33" s="14" t="s">
        <v>839</v>
      </c>
      <c r="I33" s="14" t="s">
        <v>942</v>
      </c>
      <c r="J33" s="14" t="s">
        <v>246</v>
      </c>
      <c r="K33" s="14"/>
      <c r="L33" s="15">
        <v>0.17184027777777777</v>
      </c>
      <c r="M33" s="14" t="s">
        <v>7</v>
      </c>
      <c r="O33">
        <v>32</v>
      </c>
      <c r="P33" s="14" t="s">
        <v>1221</v>
      </c>
      <c r="Q33" s="14" t="s">
        <v>246</v>
      </c>
    </row>
    <row r="34" spans="1:17" x14ac:dyDescent="0.2">
      <c r="A34" s="14">
        <v>33</v>
      </c>
      <c r="B34" s="14">
        <v>60</v>
      </c>
      <c r="C34" s="14" t="s">
        <v>568</v>
      </c>
      <c r="D34" s="14" t="s">
        <v>1267</v>
      </c>
      <c r="E34" s="14" t="str">
        <f t="shared" si="0"/>
        <v>Lidija Radulovic</v>
      </c>
      <c r="F34" s="14" t="s">
        <v>181</v>
      </c>
      <c r="G34" s="14">
        <v>1991</v>
      </c>
      <c r="H34" s="14" t="s">
        <v>569</v>
      </c>
      <c r="I34" s="14" t="s">
        <v>401</v>
      </c>
      <c r="J34" s="14" t="s">
        <v>246</v>
      </c>
      <c r="K34" s="14"/>
      <c r="L34" s="15">
        <v>0.1720949074074074</v>
      </c>
      <c r="M34" s="14" t="s">
        <v>7</v>
      </c>
      <c r="O34">
        <v>33</v>
      </c>
      <c r="P34" s="14" t="s">
        <v>1411</v>
      </c>
      <c r="Q34" s="14" t="s">
        <v>246</v>
      </c>
    </row>
    <row r="35" spans="1:17" x14ac:dyDescent="0.2">
      <c r="A35" s="14">
        <v>34</v>
      </c>
      <c r="B35" s="14">
        <v>21</v>
      </c>
      <c r="C35" s="14" t="s">
        <v>472</v>
      </c>
      <c r="D35" s="14" t="s">
        <v>1421</v>
      </c>
      <c r="E35" s="14" t="str">
        <f t="shared" si="0"/>
        <v>Zeljko Mileusnic</v>
      </c>
      <c r="F35" s="14" t="s">
        <v>180</v>
      </c>
      <c r="G35" s="14">
        <v>1983</v>
      </c>
      <c r="H35" s="14" t="s">
        <v>943</v>
      </c>
      <c r="I35" s="14" t="s">
        <v>944</v>
      </c>
      <c r="J35" s="14" t="s">
        <v>246</v>
      </c>
      <c r="K35" s="14"/>
      <c r="L35" s="15">
        <v>0.17437499999999997</v>
      </c>
      <c r="M35" s="14" t="s">
        <v>7</v>
      </c>
      <c r="O35">
        <v>34</v>
      </c>
      <c r="P35" s="14" t="s">
        <v>1125</v>
      </c>
      <c r="Q35" s="14" t="s">
        <v>246</v>
      </c>
    </row>
    <row r="36" spans="1:17" x14ac:dyDescent="0.2">
      <c r="A36" s="14">
        <v>35</v>
      </c>
      <c r="B36" s="14">
        <v>36</v>
      </c>
      <c r="C36" s="14" t="s">
        <v>124</v>
      </c>
      <c r="D36" s="14" t="s">
        <v>945</v>
      </c>
      <c r="E36" s="14" t="str">
        <f t="shared" si="0"/>
        <v>Milos Banduka</v>
      </c>
      <c r="F36" s="14" t="s">
        <v>180</v>
      </c>
      <c r="G36" s="14">
        <v>1980</v>
      </c>
      <c r="H36" s="14" t="s">
        <v>946</v>
      </c>
      <c r="I36" s="14" t="s">
        <v>712</v>
      </c>
      <c r="J36" s="14" t="s">
        <v>246</v>
      </c>
      <c r="K36" s="14"/>
      <c r="L36" s="15">
        <v>0.17556712962962961</v>
      </c>
      <c r="M36" s="14" t="s">
        <v>7</v>
      </c>
      <c r="O36">
        <v>35</v>
      </c>
      <c r="P36" s="14" t="s">
        <v>1222</v>
      </c>
      <c r="Q36" s="14" t="s">
        <v>246</v>
      </c>
    </row>
    <row r="37" spans="1:17" x14ac:dyDescent="0.2">
      <c r="A37" s="14">
        <v>36</v>
      </c>
      <c r="B37" s="14">
        <v>45</v>
      </c>
      <c r="C37" s="14" t="s">
        <v>19</v>
      </c>
      <c r="D37" s="14" t="s">
        <v>947</v>
      </c>
      <c r="E37" s="14" t="str">
        <f t="shared" si="0"/>
        <v>Ivan Tamburic</v>
      </c>
      <c r="F37" s="14" t="s">
        <v>180</v>
      </c>
      <c r="G37" s="14">
        <v>1973</v>
      </c>
      <c r="H37" s="14" t="s">
        <v>599</v>
      </c>
      <c r="I37" s="14" t="s">
        <v>925</v>
      </c>
      <c r="J37" s="14" t="s">
        <v>246</v>
      </c>
      <c r="K37" s="14"/>
      <c r="L37" s="15">
        <v>0.17618055555555556</v>
      </c>
      <c r="M37" s="14" t="s">
        <v>7</v>
      </c>
      <c r="O37">
        <v>36</v>
      </c>
      <c r="P37" s="14" t="s">
        <v>1172</v>
      </c>
      <c r="Q37" s="14" t="s">
        <v>246</v>
      </c>
    </row>
    <row r="38" spans="1:17" x14ac:dyDescent="0.2">
      <c r="A38" s="14">
        <v>37</v>
      </c>
      <c r="B38" s="14">
        <v>22</v>
      </c>
      <c r="C38" s="14" t="s">
        <v>30</v>
      </c>
      <c r="D38" s="14" t="s">
        <v>1294</v>
      </c>
      <c r="E38" s="14" t="str">
        <f t="shared" si="0"/>
        <v>Nemanja Jokic</v>
      </c>
      <c r="F38" s="14" t="s">
        <v>180</v>
      </c>
      <c r="G38" s="14">
        <v>1986</v>
      </c>
      <c r="H38" s="14" t="s">
        <v>620</v>
      </c>
      <c r="I38" s="14" t="s">
        <v>948</v>
      </c>
      <c r="J38" s="14" t="s">
        <v>246</v>
      </c>
      <c r="K38" s="14"/>
      <c r="L38" s="15">
        <v>0.17752314814814815</v>
      </c>
      <c r="M38" s="14" t="s">
        <v>7</v>
      </c>
      <c r="O38">
        <v>37</v>
      </c>
      <c r="P38" s="14" t="s">
        <v>1223</v>
      </c>
      <c r="Q38" s="14" t="s">
        <v>246</v>
      </c>
    </row>
    <row r="39" spans="1:17" x14ac:dyDescent="0.2">
      <c r="A39" s="14">
        <v>38</v>
      </c>
      <c r="B39" s="14">
        <v>46</v>
      </c>
      <c r="C39" s="14" t="s">
        <v>421</v>
      </c>
      <c r="D39" s="14" t="s">
        <v>422</v>
      </c>
      <c r="E39" s="14" t="str">
        <f t="shared" si="0"/>
        <v>Slobodan Atanasov</v>
      </c>
      <c r="F39" s="14" t="s">
        <v>180</v>
      </c>
      <c r="G39" s="14">
        <v>1978</v>
      </c>
      <c r="H39" s="14" t="s">
        <v>941</v>
      </c>
      <c r="I39" s="14" t="s">
        <v>43</v>
      </c>
      <c r="J39" s="14" t="s">
        <v>246</v>
      </c>
      <c r="K39" s="14"/>
      <c r="L39" s="15">
        <v>0.18038194444444444</v>
      </c>
      <c r="M39" s="14" t="s">
        <v>7</v>
      </c>
      <c r="O39">
        <v>38</v>
      </c>
      <c r="P39" s="14" t="s">
        <v>1224</v>
      </c>
      <c r="Q39" s="14" t="s">
        <v>246</v>
      </c>
    </row>
    <row r="40" spans="1:17" x14ac:dyDescent="0.2">
      <c r="A40" s="14">
        <v>39</v>
      </c>
      <c r="B40" s="14">
        <v>51</v>
      </c>
      <c r="C40" s="14" t="s">
        <v>949</v>
      </c>
      <c r="D40" s="14" t="s">
        <v>950</v>
      </c>
      <c r="E40" s="14" t="str">
        <f t="shared" si="0"/>
        <v>Mima Despic</v>
      </c>
      <c r="F40" s="14" t="s">
        <v>181</v>
      </c>
      <c r="G40" s="14">
        <v>1982</v>
      </c>
      <c r="H40" s="14" t="s">
        <v>951</v>
      </c>
      <c r="I40" s="14" t="s">
        <v>925</v>
      </c>
      <c r="J40" s="14" t="s">
        <v>246</v>
      </c>
      <c r="K40" s="14"/>
      <c r="L40" s="15">
        <v>0.18417824074074074</v>
      </c>
      <c r="M40" s="14" t="s">
        <v>7</v>
      </c>
      <c r="O40">
        <v>39</v>
      </c>
      <c r="P40" s="14" t="s">
        <v>1169</v>
      </c>
      <c r="Q40" s="14" t="s">
        <v>246</v>
      </c>
    </row>
    <row r="41" spans="1:17" x14ac:dyDescent="0.2">
      <c r="A41" s="14">
        <v>40</v>
      </c>
      <c r="B41" s="14">
        <v>117</v>
      </c>
      <c r="C41" s="14" t="s">
        <v>103</v>
      </c>
      <c r="D41" s="14" t="s">
        <v>31</v>
      </c>
      <c r="E41" s="14" t="str">
        <f t="shared" si="0"/>
        <v>Nikola Todorov</v>
      </c>
      <c r="F41" s="14" t="s">
        <v>180</v>
      </c>
      <c r="G41" s="14">
        <v>1993</v>
      </c>
      <c r="H41" s="14"/>
      <c r="I41" s="14" t="s">
        <v>48</v>
      </c>
      <c r="J41" s="14" t="s">
        <v>246</v>
      </c>
      <c r="K41" s="14"/>
      <c r="L41" s="15">
        <v>0.1852662037037037</v>
      </c>
      <c r="M41" s="14" t="s">
        <v>7</v>
      </c>
      <c r="O41">
        <v>40</v>
      </c>
      <c r="P41" s="14" t="s">
        <v>1400</v>
      </c>
      <c r="Q41" s="14" t="s">
        <v>246</v>
      </c>
    </row>
    <row r="42" spans="1:17" x14ac:dyDescent="0.2">
      <c r="A42" s="14">
        <v>41</v>
      </c>
      <c r="B42" s="14">
        <v>91</v>
      </c>
      <c r="C42" s="14" t="s">
        <v>708</v>
      </c>
      <c r="D42" s="14" t="s">
        <v>125</v>
      </c>
      <c r="E42" s="14" t="str">
        <f t="shared" si="0"/>
        <v>Rade Nikolic</v>
      </c>
      <c r="F42" s="14" t="s">
        <v>180</v>
      </c>
      <c r="G42" s="14">
        <v>1978</v>
      </c>
      <c r="H42" s="14"/>
      <c r="I42" s="14" t="s">
        <v>41</v>
      </c>
      <c r="J42" s="14" t="s">
        <v>246</v>
      </c>
      <c r="K42" s="14"/>
      <c r="L42" s="15">
        <v>0.18560185185185185</v>
      </c>
      <c r="M42" s="14" t="s">
        <v>7</v>
      </c>
      <c r="O42">
        <v>41</v>
      </c>
      <c r="P42" s="14" t="s">
        <v>1071</v>
      </c>
      <c r="Q42" s="14" t="s">
        <v>246</v>
      </c>
    </row>
    <row r="43" spans="1:17" x14ac:dyDescent="0.2">
      <c r="A43" s="14">
        <v>42</v>
      </c>
      <c r="B43" s="14">
        <v>69</v>
      </c>
      <c r="C43" s="14" t="s">
        <v>572</v>
      </c>
      <c r="D43" s="14" t="s">
        <v>952</v>
      </c>
      <c r="E43" s="14" t="str">
        <f t="shared" si="0"/>
        <v>Boris Rilak</v>
      </c>
      <c r="F43" s="14" t="s">
        <v>180</v>
      </c>
      <c r="G43" s="14">
        <v>1990</v>
      </c>
      <c r="H43" s="14" t="s">
        <v>953</v>
      </c>
      <c r="I43" s="14" t="s">
        <v>954</v>
      </c>
      <c r="J43" s="14" t="s">
        <v>246</v>
      </c>
      <c r="K43" s="14"/>
      <c r="L43" s="15">
        <v>0.1857523148148148</v>
      </c>
      <c r="M43" s="14" t="s">
        <v>7</v>
      </c>
      <c r="O43">
        <v>42</v>
      </c>
      <c r="P43" s="14" t="s">
        <v>1403</v>
      </c>
      <c r="Q43" s="14" t="s">
        <v>246</v>
      </c>
    </row>
    <row r="44" spans="1:17" x14ac:dyDescent="0.2">
      <c r="A44" s="14">
        <v>43</v>
      </c>
      <c r="B44" s="14">
        <v>1</v>
      </c>
      <c r="C44" s="14" t="s">
        <v>708</v>
      </c>
      <c r="D44" s="14" t="s">
        <v>402</v>
      </c>
      <c r="E44" s="14" t="str">
        <f t="shared" si="0"/>
        <v>Rade Mitrovic</v>
      </c>
      <c r="F44" s="14" t="s">
        <v>180</v>
      </c>
      <c r="G44" s="14">
        <v>1984</v>
      </c>
      <c r="H44" s="14"/>
      <c r="I44" s="14" t="s">
        <v>955</v>
      </c>
      <c r="J44" s="14" t="s">
        <v>246</v>
      </c>
      <c r="K44" s="14"/>
      <c r="L44" s="15">
        <v>0.18629629629629629</v>
      </c>
      <c r="M44" s="14" t="s">
        <v>7</v>
      </c>
      <c r="O44">
        <v>43</v>
      </c>
      <c r="P44" s="14" t="s">
        <v>1472</v>
      </c>
      <c r="Q44" s="14" t="s">
        <v>254</v>
      </c>
    </row>
    <row r="45" spans="1:17" x14ac:dyDescent="0.2">
      <c r="A45" s="14">
        <v>44</v>
      </c>
      <c r="B45" s="14">
        <v>107</v>
      </c>
      <c r="C45" s="14" t="s">
        <v>623</v>
      </c>
      <c r="D45" s="14" t="s">
        <v>696</v>
      </c>
      <c r="E45" s="14" t="str">
        <f t="shared" si="0"/>
        <v>Strahinja Mladenovic</v>
      </c>
      <c r="F45" s="14" t="s">
        <v>180</v>
      </c>
      <c r="G45" s="14">
        <v>1996</v>
      </c>
      <c r="H45" s="14"/>
      <c r="I45" s="14" t="s">
        <v>698</v>
      </c>
      <c r="J45" s="14" t="s">
        <v>246</v>
      </c>
      <c r="K45" s="14"/>
      <c r="L45" s="15">
        <v>0.1870023148148148</v>
      </c>
      <c r="M45" s="14" t="s">
        <v>7</v>
      </c>
      <c r="O45">
        <v>44</v>
      </c>
      <c r="P45" s="14" t="s">
        <v>1327</v>
      </c>
      <c r="Q45" s="14" t="s">
        <v>246</v>
      </c>
    </row>
    <row r="46" spans="1:17" x14ac:dyDescent="0.2">
      <c r="A46" s="14">
        <v>45</v>
      </c>
      <c r="B46" s="14">
        <v>44</v>
      </c>
      <c r="C46" s="14" t="s">
        <v>19</v>
      </c>
      <c r="D46" s="14" t="s">
        <v>1286</v>
      </c>
      <c r="E46" s="14" t="str">
        <f t="shared" si="0"/>
        <v>Ivan Nislic</v>
      </c>
      <c r="F46" s="14" t="s">
        <v>180</v>
      </c>
      <c r="G46" s="14">
        <v>1985</v>
      </c>
      <c r="H46" s="14"/>
      <c r="I46" s="14" t="s">
        <v>372</v>
      </c>
      <c r="J46" s="14" t="s">
        <v>246</v>
      </c>
      <c r="K46" s="14"/>
      <c r="L46" s="15">
        <v>0.18744212962962961</v>
      </c>
      <c r="M46" s="14" t="s">
        <v>7</v>
      </c>
      <c r="O46">
        <v>45</v>
      </c>
      <c r="P46" s="14" t="s">
        <v>1225</v>
      </c>
      <c r="Q46" s="14" t="s">
        <v>254</v>
      </c>
    </row>
    <row r="47" spans="1:17" x14ac:dyDescent="0.2">
      <c r="A47" s="14">
        <v>46</v>
      </c>
      <c r="B47" s="14">
        <v>63</v>
      </c>
      <c r="C47" s="14" t="s">
        <v>76</v>
      </c>
      <c r="D47" s="14" t="s">
        <v>77</v>
      </c>
      <c r="E47" s="14" t="str">
        <f t="shared" si="0"/>
        <v>Adam Starcevic</v>
      </c>
      <c r="F47" s="14" t="s">
        <v>180</v>
      </c>
      <c r="G47" s="14">
        <v>1993</v>
      </c>
      <c r="H47" s="14" t="s">
        <v>956</v>
      </c>
      <c r="I47" s="14" t="s">
        <v>78</v>
      </c>
      <c r="J47" s="14" t="s">
        <v>246</v>
      </c>
      <c r="K47" s="14"/>
      <c r="L47" s="15">
        <v>0.18923611111111113</v>
      </c>
      <c r="M47" s="14" t="s">
        <v>7</v>
      </c>
      <c r="O47">
        <v>46</v>
      </c>
      <c r="P47" s="14" t="s">
        <v>1473</v>
      </c>
      <c r="Q47" s="14" t="s">
        <v>246</v>
      </c>
    </row>
    <row r="48" spans="1:17" x14ac:dyDescent="0.2">
      <c r="A48" s="14">
        <v>47</v>
      </c>
      <c r="B48" s="14">
        <v>13</v>
      </c>
      <c r="C48" s="14" t="s">
        <v>13</v>
      </c>
      <c r="D48" s="14" t="s">
        <v>885</v>
      </c>
      <c r="E48" s="14" t="str">
        <f t="shared" si="0"/>
        <v>Luka Celic</v>
      </c>
      <c r="F48" s="14" t="s">
        <v>180</v>
      </c>
      <c r="G48" s="14">
        <v>1999</v>
      </c>
      <c r="H48" s="14"/>
      <c r="I48" s="14" t="s">
        <v>43</v>
      </c>
      <c r="J48" s="14" t="s">
        <v>246</v>
      </c>
      <c r="K48" s="14"/>
      <c r="L48" s="15">
        <v>0.18979166666666666</v>
      </c>
      <c r="M48" s="14" t="s">
        <v>7</v>
      </c>
      <c r="O48">
        <v>47</v>
      </c>
      <c r="P48" s="14" t="s">
        <v>1226</v>
      </c>
      <c r="Q48" s="14" t="s">
        <v>246</v>
      </c>
    </row>
    <row r="49" spans="1:17" x14ac:dyDescent="0.2">
      <c r="A49" s="14">
        <v>48</v>
      </c>
      <c r="B49" s="14">
        <v>87</v>
      </c>
      <c r="C49" s="14" t="s">
        <v>107</v>
      </c>
      <c r="D49" s="14" t="s">
        <v>1468</v>
      </c>
      <c r="E49" s="14" t="str">
        <f t="shared" si="0"/>
        <v>Dragan Lazic</v>
      </c>
      <c r="F49" s="14" t="s">
        <v>180</v>
      </c>
      <c r="G49" s="14">
        <v>1972</v>
      </c>
      <c r="H49" s="14" t="s">
        <v>957</v>
      </c>
      <c r="I49" s="14" t="s">
        <v>940</v>
      </c>
      <c r="J49" s="14" t="s">
        <v>254</v>
      </c>
      <c r="K49" s="14"/>
      <c r="L49" s="15">
        <v>0.19710648148148149</v>
      </c>
      <c r="M49" s="14" t="s">
        <v>7</v>
      </c>
      <c r="O49">
        <v>48</v>
      </c>
      <c r="P49" s="14" t="s">
        <v>1227</v>
      </c>
      <c r="Q49" s="14" t="s">
        <v>246</v>
      </c>
    </row>
    <row r="50" spans="1:17" x14ac:dyDescent="0.2">
      <c r="A50" s="14">
        <v>49</v>
      </c>
      <c r="B50" s="14">
        <v>131</v>
      </c>
      <c r="C50" s="14" t="s">
        <v>135</v>
      </c>
      <c r="D50" s="14" t="s">
        <v>1275</v>
      </c>
      <c r="E50" s="14" t="str">
        <f t="shared" si="0"/>
        <v>Aleksandar Jovancic</v>
      </c>
      <c r="F50" s="14" t="s">
        <v>180</v>
      </c>
      <c r="G50" s="14">
        <v>1986</v>
      </c>
      <c r="H50" s="14"/>
      <c r="I50" s="14" t="s">
        <v>925</v>
      </c>
      <c r="J50" s="14" t="s">
        <v>246</v>
      </c>
      <c r="K50" s="14"/>
      <c r="L50" s="15">
        <v>0.20200231481481482</v>
      </c>
      <c r="M50" s="14" t="s">
        <v>7</v>
      </c>
      <c r="O50">
        <v>49</v>
      </c>
      <c r="P50" s="14" t="s">
        <v>1228</v>
      </c>
      <c r="Q50" s="14" t="s">
        <v>246</v>
      </c>
    </row>
    <row r="51" spans="1:17" x14ac:dyDescent="0.2">
      <c r="A51" s="14">
        <v>50</v>
      </c>
      <c r="B51" s="14">
        <v>18</v>
      </c>
      <c r="C51" s="14" t="s">
        <v>64</v>
      </c>
      <c r="D51" s="14" t="s">
        <v>958</v>
      </c>
      <c r="E51" s="14" t="str">
        <f t="shared" si="0"/>
        <v>Dejan Kokanovic</v>
      </c>
      <c r="F51" s="14" t="s">
        <v>180</v>
      </c>
      <c r="G51" s="14">
        <v>1986</v>
      </c>
      <c r="H51" s="14"/>
      <c r="I51" s="14" t="s">
        <v>959</v>
      </c>
      <c r="J51" s="14" t="s">
        <v>254</v>
      </c>
      <c r="K51" s="14"/>
      <c r="L51" s="15">
        <v>0.20310185185185184</v>
      </c>
      <c r="M51" s="14" t="s">
        <v>7</v>
      </c>
      <c r="O51">
        <v>50</v>
      </c>
      <c r="P51" s="14" t="s">
        <v>1474</v>
      </c>
      <c r="Q51" s="14" t="s">
        <v>246</v>
      </c>
    </row>
    <row r="52" spans="1:17" x14ac:dyDescent="0.2">
      <c r="A52" s="14">
        <v>51</v>
      </c>
      <c r="B52" s="14">
        <v>56</v>
      </c>
      <c r="C52" s="14" t="s">
        <v>47</v>
      </c>
      <c r="D52" s="14" t="s">
        <v>1451</v>
      </c>
      <c r="E52" s="14" t="str">
        <f t="shared" si="0"/>
        <v>Jelena Harambasic</v>
      </c>
      <c r="F52" s="14" t="s">
        <v>181</v>
      </c>
      <c r="G52" s="14">
        <v>1987</v>
      </c>
      <c r="H52" s="14" t="s">
        <v>607</v>
      </c>
      <c r="I52" s="14" t="s">
        <v>778</v>
      </c>
      <c r="J52" s="14" t="s">
        <v>246</v>
      </c>
      <c r="K52" s="14"/>
      <c r="L52" s="15">
        <v>0.20324074074074075</v>
      </c>
      <c r="M52" s="14" t="s">
        <v>7</v>
      </c>
      <c r="O52">
        <v>51</v>
      </c>
      <c r="P52" s="14" t="s">
        <v>1132</v>
      </c>
      <c r="Q52" s="14" t="s">
        <v>246</v>
      </c>
    </row>
    <row r="53" spans="1:17" x14ac:dyDescent="0.2">
      <c r="A53" s="14">
        <v>52</v>
      </c>
      <c r="B53" s="14">
        <v>112</v>
      </c>
      <c r="C53" s="14" t="s">
        <v>602</v>
      </c>
      <c r="D53" s="14" t="s">
        <v>79</v>
      </c>
      <c r="E53" s="14" t="str">
        <f t="shared" si="0"/>
        <v>Lazar Ivanovic</v>
      </c>
      <c r="F53" s="14" t="s">
        <v>180</v>
      </c>
      <c r="G53" s="14">
        <v>1989</v>
      </c>
      <c r="H53" s="14"/>
      <c r="I53" s="14" t="s">
        <v>923</v>
      </c>
      <c r="J53" s="14" t="s">
        <v>246</v>
      </c>
      <c r="K53" s="14"/>
      <c r="L53" s="15">
        <v>0.20392361111111112</v>
      </c>
      <c r="M53" s="14" t="s">
        <v>7</v>
      </c>
      <c r="O53">
        <v>52</v>
      </c>
      <c r="P53" s="14" t="s">
        <v>1229</v>
      </c>
      <c r="Q53" s="14" t="s">
        <v>246</v>
      </c>
    </row>
    <row r="54" spans="1:17" x14ac:dyDescent="0.2">
      <c r="A54" s="14">
        <v>53</v>
      </c>
      <c r="B54" s="14">
        <v>97</v>
      </c>
      <c r="C54" s="14" t="s">
        <v>135</v>
      </c>
      <c r="D54" s="14" t="s">
        <v>139</v>
      </c>
      <c r="E54" s="14" t="str">
        <f t="shared" si="0"/>
        <v>Aleksandar Krstic</v>
      </c>
      <c r="F54" s="14" t="s">
        <v>180</v>
      </c>
      <c r="G54" s="14">
        <v>1983</v>
      </c>
      <c r="H54" s="14"/>
      <c r="I54" s="14" t="s">
        <v>140</v>
      </c>
      <c r="J54" s="14" t="s">
        <v>246</v>
      </c>
      <c r="K54" s="14"/>
      <c r="L54" s="15">
        <v>0.20440972222222223</v>
      </c>
      <c r="M54" s="14" t="s">
        <v>7</v>
      </c>
      <c r="O54">
        <v>53</v>
      </c>
      <c r="P54" s="14" t="s">
        <v>1475</v>
      </c>
      <c r="Q54" s="14" t="s">
        <v>246</v>
      </c>
    </row>
    <row r="55" spans="1:17" x14ac:dyDescent="0.2">
      <c r="A55" s="14">
        <v>54</v>
      </c>
      <c r="B55" s="14">
        <v>48</v>
      </c>
      <c r="C55" s="14" t="s">
        <v>710</v>
      </c>
      <c r="D55" s="14" t="s">
        <v>218</v>
      </c>
      <c r="E55" s="14" t="str">
        <f t="shared" si="0"/>
        <v>Mina Obradovic</v>
      </c>
      <c r="F55" s="14" t="s">
        <v>181</v>
      </c>
      <c r="G55" s="14">
        <v>1994</v>
      </c>
      <c r="H55" s="14" t="s">
        <v>108</v>
      </c>
      <c r="I55" s="14" t="s">
        <v>712</v>
      </c>
      <c r="J55" s="14" t="s">
        <v>246</v>
      </c>
      <c r="K55" s="14"/>
      <c r="L55" s="15">
        <v>0.20578703703703705</v>
      </c>
      <c r="M55" s="14" t="s">
        <v>7</v>
      </c>
      <c r="O55">
        <v>54</v>
      </c>
      <c r="P55" s="14" t="s">
        <v>1230</v>
      </c>
      <c r="Q55" s="14" t="s">
        <v>254</v>
      </c>
    </row>
    <row r="56" spans="1:17" x14ac:dyDescent="0.2">
      <c r="A56" s="14">
        <v>55</v>
      </c>
      <c r="B56" s="14">
        <v>101</v>
      </c>
      <c r="C56" s="14" t="s">
        <v>99</v>
      </c>
      <c r="D56" s="14" t="s">
        <v>706</v>
      </c>
      <c r="E56" s="14" t="str">
        <f t="shared" si="0"/>
        <v>Vanja Dumeljic</v>
      </c>
      <c r="F56" s="14" t="s">
        <v>181</v>
      </c>
      <c r="G56" s="14">
        <v>1987</v>
      </c>
      <c r="H56" s="14" t="s">
        <v>557</v>
      </c>
      <c r="I56" s="14" t="s">
        <v>140</v>
      </c>
      <c r="J56" s="14" t="s">
        <v>246</v>
      </c>
      <c r="K56" s="14"/>
      <c r="L56" s="15">
        <v>0.20578703703703705</v>
      </c>
      <c r="M56" s="14" t="s">
        <v>7</v>
      </c>
      <c r="O56">
        <v>55</v>
      </c>
      <c r="P56" s="14" t="s">
        <v>1231</v>
      </c>
      <c r="Q56" s="14" t="s">
        <v>246</v>
      </c>
    </row>
    <row r="57" spans="1:17" x14ac:dyDescent="0.2">
      <c r="A57" s="14">
        <v>56</v>
      </c>
      <c r="B57" s="14">
        <v>98</v>
      </c>
      <c r="C57" s="14" t="s">
        <v>124</v>
      </c>
      <c r="D57" s="14" t="s">
        <v>960</v>
      </c>
      <c r="E57" s="14" t="str">
        <f t="shared" si="0"/>
        <v>Milos Draca</v>
      </c>
      <c r="F57" s="14" t="s">
        <v>180</v>
      </c>
      <c r="G57" s="14">
        <v>1982</v>
      </c>
      <c r="H57" s="14"/>
      <c r="I57" s="14" t="s">
        <v>925</v>
      </c>
      <c r="J57" s="14" t="s">
        <v>246</v>
      </c>
      <c r="K57" s="14"/>
      <c r="L57" s="15">
        <v>0.20734953703703704</v>
      </c>
      <c r="M57" s="14" t="s">
        <v>7</v>
      </c>
      <c r="O57">
        <v>56</v>
      </c>
      <c r="P57" s="14" t="s">
        <v>1232</v>
      </c>
      <c r="Q57" s="14" t="s">
        <v>246</v>
      </c>
    </row>
    <row r="58" spans="1:17" x14ac:dyDescent="0.2">
      <c r="A58" s="14">
        <v>57</v>
      </c>
      <c r="B58" s="14">
        <v>59</v>
      </c>
      <c r="C58" s="14" t="s">
        <v>64</v>
      </c>
      <c r="D58" s="14" t="s">
        <v>961</v>
      </c>
      <c r="E58" s="14" t="str">
        <f t="shared" si="0"/>
        <v>Dejan Trajkovski</v>
      </c>
      <c r="F58" s="14" t="s">
        <v>180</v>
      </c>
      <c r="G58" s="14">
        <v>1971</v>
      </c>
      <c r="H58" s="14" t="s">
        <v>28</v>
      </c>
      <c r="I58" s="14" t="s">
        <v>43</v>
      </c>
      <c r="J58" s="14" t="s">
        <v>246</v>
      </c>
      <c r="K58" s="14"/>
      <c r="L58" s="15">
        <v>0.20765046296296297</v>
      </c>
      <c r="M58" s="14" t="s">
        <v>7</v>
      </c>
      <c r="O58">
        <v>57</v>
      </c>
      <c r="P58" s="14" t="s">
        <v>1476</v>
      </c>
      <c r="Q58" s="14" t="s">
        <v>246</v>
      </c>
    </row>
    <row r="59" spans="1:17" x14ac:dyDescent="0.2">
      <c r="A59" s="14">
        <v>58</v>
      </c>
      <c r="B59" s="14">
        <v>102</v>
      </c>
      <c r="C59" s="14" t="s">
        <v>160</v>
      </c>
      <c r="D59" s="14" t="s">
        <v>728</v>
      </c>
      <c r="E59" s="14" t="str">
        <f t="shared" si="0"/>
        <v>Marina Miljkovic</v>
      </c>
      <c r="F59" s="14" t="s">
        <v>181</v>
      </c>
      <c r="G59" s="14">
        <v>1981</v>
      </c>
      <c r="H59" s="14"/>
      <c r="I59" s="14" t="s">
        <v>925</v>
      </c>
      <c r="J59" s="14" t="s">
        <v>246</v>
      </c>
      <c r="K59" s="14"/>
      <c r="L59" s="15">
        <v>0.20879629629629629</v>
      </c>
      <c r="M59" s="14" t="s">
        <v>7</v>
      </c>
      <c r="O59">
        <v>58</v>
      </c>
      <c r="P59" s="14" t="s">
        <v>1081</v>
      </c>
      <c r="Q59" s="14" t="s">
        <v>246</v>
      </c>
    </row>
    <row r="60" spans="1:17" x14ac:dyDescent="0.2">
      <c r="A60" s="14">
        <v>59</v>
      </c>
      <c r="B60" s="14">
        <v>123</v>
      </c>
      <c r="C60" s="14" t="s">
        <v>114</v>
      </c>
      <c r="D60" s="14" t="s">
        <v>1469</v>
      </c>
      <c r="E60" s="14" t="str">
        <f t="shared" si="0"/>
        <v>Bojan Kalicanin</v>
      </c>
      <c r="F60" s="14" t="s">
        <v>180</v>
      </c>
      <c r="G60" s="14">
        <v>1971</v>
      </c>
      <c r="H60" s="14" t="s">
        <v>108</v>
      </c>
      <c r="I60" s="14" t="s">
        <v>712</v>
      </c>
      <c r="J60" s="14" t="s">
        <v>246</v>
      </c>
      <c r="K60" s="14"/>
      <c r="L60" s="15">
        <v>0.20880787037037038</v>
      </c>
      <c r="M60" s="14" t="s">
        <v>7</v>
      </c>
      <c r="O60">
        <v>59</v>
      </c>
      <c r="P60" s="14" t="s">
        <v>1233</v>
      </c>
      <c r="Q60" s="14" t="s">
        <v>246</v>
      </c>
    </row>
    <row r="61" spans="1:17" x14ac:dyDescent="0.2">
      <c r="A61" s="14">
        <v>60</v>
      </c>
      <c r="B61" s="14">
        <v>67</v>
      </c>
      <c r="C61" s="14" t="s">
        <v>103</v>
      </c>
      <c r="D61" s="14" t="s">
        <v>443</v>
      </c>
      <c r="E61" s="14" t="str">
        <f t="shared" si="0"/>
        <v>Nikola Teofilovic</v>
      </c>
      <c r="F61" s="14" t="s">
        <v>180</v>
      </c>
      <c r="G61" s="14">
        <v>1989</v>
      </c>
      <c r="H61" s="14"/>
      <c r="I61" s="14" t="s">
        <v>445</v>
      </c>
      <c r="J61" s="14" t="s">
        <v>246</v>
      </c>
      <c r="K61" s="14"/>
      <c r="L61" s="15">
        <v>0.20973379629629629</v>
      </c>
      <c r="M61" s="14" t="s">
        <v>7</v>
      </c>
      <c r="O61">
        <v>60</v>
      </c>
      <c r="P61" s="14" t="s">
        <v>1191</v>
      </c>
      <c r="Q61" s="14" t="s">
        <v>246</v>
      </c>
    </row>
    <row r="62" spans="1:17" x14ac:dyDescent="0.2">
      <c r="A62" s="14">
        <v>61</v>
      </c>
      <c r="B62" s="14">
        <v>43</v>
      </c>
      <c r="C62" s="14" t="s">
        <v>23</v>
      </c>
      <c r="D62" s="14" t="s">
        <v>962</v>
      </c>
      <c r="E62" s="14" t="str">
        <f t="shared" si="0"/>
        <v>Vladimir Arandjelovic</v>
      </c>
      <c r="F62" s="14" t="s">
        <v>180</v>
      </c>
      <c r="G62" s="14">
        <v>1966</v>
      </c>
      <c r="H62" s="14" t="s">
        <v>963</v>
      </c>
      <c r="I62" s="14" t="s">
        <v>43</v>
      </c>
      <c r="J62" s="14" t="s">
        <v>246</v>
      </c>
      <c r="K62" s="14"/>
      <c r="L62" s="15">
        <v>0.21</v>
      </c>
      <c r="M62" s="14" t="s">
        <v>7</v>
      </c>
      <c r="O62">
        <v>61</v>
      </c>
      <c r="P62" s="14" t="s">
        <v>1082</v>
      </c>
      <c r="Q62" s="14" t="s">
        <v>246</v>
      </c>
    </row>
    <row r="63" spans="1:17" x14ac:dyDescent="0.2">
      <c r="A63" s="14">
        <v>62</v>
      </c>
      <c r="B63" s="14">
        <v>94</v>
      </c>
      <c r="C63" s="14" t="s">
        <v>964</v>
      </c>
      <c r="D63" s="14" t="s">
        <v>722</v>
      </c>
      <c r="E63" s="14" t="str">
        <f t="shared" si="0"/>
        <v>Stamen Randjelovic</v>
      </c>
      <c r="F63" s="14" t="s">
        <v>180</v>
      </c>
      <c r="G63" s="14">
        <v>1977</v>
      </c>
      <c r="H63" s="14" t="s">
        <v>963</v>
      </c>
      <c r="I63" s="14" t="s">
        <v>43</v>
      </c>
      <c r="J63" s="14" t="s">
        <v>246</v>
      </c>
      <c r="K63" s="14"/>
      <c r="L63" s="15">
        <v>0.21064814814814814</v>
      </c>
      <c r="M63" s="14" t="s">
        <v>7</v>
      </c>
      <c r="O63">
        <v>62</v>
      </c>
      <c r="P63" s="14" t="s">
        <v>1234</v>
      </c>
      <c r="Q63" s="14" t="s">
        <v>246</v>
      </c>
    </row>
    <row r="64" spans="1:17" x14ac:dyDescent="0.2">
      <c r="A64" s="14">
        <v>63</v>
      </c>
      <c r="B64" s="14">
        <v>19</v>
      </c>
      <c r="C64" s="14" t="s">
        <v>472</v>
      </c>
      <c r="D64" s="14" t="s">
        <v>965</v>
      </c>
      <c r="E64" s="14" t="str">
        <f t="shared" si="0"/>
        <v>Zeljko Vujic</v>
      </c>
      <c r="F64" s="14" t="s">
        <v>180</v>
      </c>
      <c r="G64" s="14">
        <v>1977</v>
      </c>
      <c r="H64" s="14" t="s">
        <v>966</v>
      </c>
      <c r="I64" s="14" t="s">
        <v>959</v>
      </c>
      <c r="J64" s="14" t="s">
        <v>254</v>
      </c>
      <c r="K64" s="14"/>
      <c r="L64" s="15">
        <v>0.21203703703703702</v>
      </c>
      <c r="M64" s="14" t="s">
        <v>7</v>
      </c>
      <c r="O64">
        <v>63</v>
      </c>
      <c r="P64" s="14" t="s">
        <v>1235</v>
      </c>
      <c r="Q64" s="14" t="s">
        <v>246</v>
      </c>
    </row>
    <row r="65" spans="1:17" x14ac:dyDescent="0.2">
      <c r="A65" s="14">
        <v>64</v>
      </c>
      <c r="B65" s="14">
        <v>37</v>
      </c>
      <c r="C65" s="14" t="s">
        <v>897</v>
      </c>
      <c r="D65" s="14" t="s">
        <v>898</v>
      </c>
      <c r="E65" s="14" t="str">
        <f t="shared" si="0"/>
        <v>Nika Strugar Bevc</v>
      </c>
      <c r="F65" s="14" t="s">
        <v>181</v>
      </c>
      <c r="G65" s="14">
        <v>1980</v>
      </c>
      <c r="H65" s="14"/>
      <c r="I65" s="14" t="s">
        <v>925</v>
      </c>
      <c r="J65" s="14" t="s">
        <v>246</v>
      </c>
      <c r="K65" s="14"/>
      <c r="L65" s="15">
        <v>0.21267361111111113</v>
      </c>
      <c r="M65" s="14" t="s">
        <v>7</v>
      </c>
      <c r="O65">
        <v>64</v>
      </c>
      <c r="P65" s="14" t="s">
        <v>1465</v>
      </c>
      <c r="Q65" s="14" t="s">
        <v>246</v>
      </c>
    </row>
    <row r="66" spans="1:17" x14ac:dyDescent="0.2">
      <c r="A66" s="14">
        <v>65</v>
      </c>
      <c r="B66" s="14">
        <v>33</v>
      </c>
      <c r="C66" s="14" t="s">
        <v>30</v>
      </c>
      <c r="D66" s="14" t="s">
        <v>168</v>
      </c>
      <c r="E66" s="14" t="str">
        <f t="shared" si="0"/>
        <v>Nemanja Drobnjak</v>
      </c>
      <c r="F66" s="14" t="s">
        <v>180</v>
      </c>
      <c r="G66" s="14">
        <v>1983</v>
      </c>
      <c r="H66" s="14"/>
      <c r="I66" s="14" t="s">
        <v>169</v>
      </c>
      <c r="J66" s="14" t="s">
        <v>246</v>
      </c>
      <c r="K66" s="14"/>
      <c r="L66" s="15">
        <v>0.21293981481481483</v>
      </c>
      <c r="M66" s="14" t="s">
        <v>7</v>
      </c>
      <c r="O66">
        <v>65</v>
      </c>
      <c r="P66" s="14" t="s">
        <v>1236</v>
      </c>
      <c r="Q66" s="14" t="s">
        <v>246</v>
      </c>
    </row>
    <row r="67" spans="1:17" x14ac:dyDescent="0.2">
      <c r="A67" s="14">
        <v>66</v>
      </c>
      <c r="B67" s="14">
        <v>134</v>
      </c>
      <c r="C67" s="14" t="s">
        <v>135</v>
      </c>
      <c r="D67" s="14" t="s">
        <v>227</v>
      </c>
      <c r="E67" s="14" t="str">
        <f t="shared" ref="E67:E130" si="1">_xlfn.CONCAT(C67," ",D67)</f>
        <v>Aleksandar Kostic</v>
      </c>
      <c r="F67" s="14" t="s">
        <v>180</v>
      </c>
      <c r="G67" s="14">
        <v>1987</v>
      </c>
      <c r="H67" s="14"/>
      <c r="I67" s="14" t="s">
        <v>967</v>
      </c>
      <c r="J67" s="14" t="s">
        <v>246</v>
      </c>
      <c r="K67" s="14"/>
      <c r="L67" s="15">
        <v>0.21321759259259257</v>
      </c>
      <c r="M67" s="14" t="s">
        <v>7</v>
      </c>
      <c r="O67">
        <v>66</v>
      </c>
      <c r="P67" s="14" t="s">
        <v>1466</v>
      </c>
      <c r="Q67" s="14" t="s">
        <v>246</v>
      </c>
    </row>
    <row r="68" spans="1:17" x14ac:dyDescent="0.2">
      <c r="A68" s="14">
        <v>67</v>
      </c>
      <c r="B68" s="14">
        <v>99</v>
      </c>
      <c r="C68" s="14" t="s">
        <v>968</v>
      </c>
      <c r="D68" s="14" t="s">
        <v>1452</v>
      </c>
      <c r="E68" s="14" t="str">
        <f t="shared" si="1"/>
        <v>Branislava Tesic</v>
      </c>
      <c r="F68" s="14" t="s">
        <v>181</v>
      </c>
      <c r="G68" s="14">
        <v>1977</v>
      </c>
      <c r="H68" s="14" t="s">
        <v>969</v>
      </c>
      <c r="I68" s="14" t="s">
        <v>43</v>
      </c>
      <c r="J68" s="14" t="s">
        <v>246</v>
      </c>
      <c r="K68" s="14"/>
      <c r="L68" s="15">
        <v>0.21481481481481482</v>
      </c>
      <c r="M68" s="14" t="s">
        <v>7</v>
      </c>
      <c r="O68">
        <v>67</v>
      </c>
      <c r="P68" s="14" t="s">
        <v>1198</v>
      </c>
      <c r="Q68" s="14" t="s">
        <v>246</v>
      </c>
    </row>
    <row r="69" spans="1:17" x14ac:dyDescent="0.2">
      <c r="A69" s="14">
        <v>68</v>
      </c>
      <c r="B69" s="14">
        <v>113</v>
      </c>
      <c r="C69" s="14" t="s">
        <v>39</v>
      </c>
      <c r="D69" s="14" t="s">
        <v>500</v>
      </c>
      <c r="E69" s="14" t="str">
        <f t="shared" si="1"/>
        <v>Marko Marjanovic</v>
      </c>
      <c r="F69" s="14" t="s">
        <v>180</v>
      </c>
      <c r="G69" s="14">
        <v>1989</v>
      </c>
      <c r="H69" s="14"/>
      <c r="I69" s="14" t="s">
        <v>923</v>
      </c>
      <c r="J69" s="14" t="s">
        <v>246</v>
      </c>
      <c r="K69" s="14"/>
      <c r="L69" s="15">
        <v>0.21539351851851851</v>
      </c>
      <c r="M69" s="14" t="s">
        <v>7</v>
      </c>
      <c r="O69">
        <v>68</v>
      </c>
      <c r="P69" s="14" t="s">
        <v>1343</v>
      </c>
      <c r="Q69" s="14" t="s">
        <v>246</v>
      </c>
    </row>
    <row r="70" spans="1:17" x14ac:dyDescent="0.2">
      <c r="A70" s="14">
        <v>69</v>
      </c>
      <c r="B70" s="14">
        <v>8</v>
      </c>
      <c r="C70" s="14" t="s">
        <v>103</v>
      </c>
      <c r="D70" s="14" t="s">
        <v>104</v>
      </c>
      <c r="E70" s="14" t="str">
        <f t="shared" si="1"/>
        <v>Nikola Eror</v>
      </c>
      <c r="F70" s="14" t="s">
        <v>180</v>
      </c>
      <c r="G70" s="14">
        <v>1987</v>
      </c>
      <c r="H70" s="14" t="s">
        <v>105</v>
      </c>
      <c r="I70" s="14" t="s">
        <v>106</v>
      </c>
      <c r="J70" s="14" t="s">
        <v>246</v>
      </c>
      <c r="K70" s="14"/>
      <c r="L70" s="15">
        <v>0.21759259259259259</v>
      </c>
      <c r="M70" s="14" t="s">
        <v>7</v>
      </c>
      <c r="O70">
        <v>69</v>
      </c>
      <c r="P70" s="14" t="s">
        <v>1356</v>
      </c>
      <c r="Q70" s="14" t="s">
        <v>246</v>
      </c>
    </row>
    <row r="71" spans="1:17" x14ac:dyDescent="0.2">
      <c r="A71" s="14">
        <v>70</v>
      </c>
      <c r="B71" s="14">
        <v>115</v>
      </c>
      <c r="C71" s="14" t="s">
        <v>107</v>
      </c>
      <c r="D71" s="14" t="s">
        <v>79</v>
      </c>
      <c r="E71" s="14" t="str">
        <f t="shared" si="1"/>
        <v>Dragan Ivanovic</v>
      </c>
      <c r="F71" s="14" t="s">
        <v>180</v>
      </c>
      <c r="G71" s="14">
        <v>1993</v>
      </c>
      <c r="H71" s="14"/>
      <c r="I71" s="14" t="s">
        <v>935</v>
      </c>
      <c r="J71" s="14" t="s">
        <v>246</v>
      </c>
      <c r="K71" s="14"/>
      <c r="L71" s="15">
        <v>0.21846064814814814</v>
      </c>
      <c r="M71" s="14" t="s">
        <v>7</v>
      </c>
      <c r="O71">
        <v>70</v>
      </c>
      <c r="P71" s="14" t="s">
        <v>1138</v>
      </c>
      <c r="Q71" s="14" t="s">
        <v>254</v>
      </c>
    </row>
    <row r="72" spans="1:17" x14ac:dyDescent="0.2">
      <c r="A72" s="14">
        <v>71</v>
      </c>
      <c r="B72" s="14">
        <v>114</v>
      </c>
      <c r="C72" s="14" t="s">
        <v>103</v>
      </c>
      <c r="D72" s="14" t="s">
        <v>766</v>
      </c>
      <c r="E72" s="14" t="str">
        <f t="shared" si="1"/>
        <v>Nikola Stojkovic</v>
      </c>
      <c r="F72" s="14" t="s">
        <v>180</v>
      </c>
      <c r="G72" s="14">
        <v>1982</v>
      </c>
      <c r="H72" s="14"/>
      <c r="I72" s="14" t="s">
        <v>712</v>
      </c>
      <c r="J72" s="14" t="s">
        <v>246</v>
      </c>
      <c r="K72" s="14"/>
      <c r="L72" s="15">
        <v>0.2222800925925926</v>
      </c>
      <c r="M72" s="14" t="s">
        <v>7</v>
      </c>
      <c r="O72">
        <v>71</v>
      </c>
      <c r="P72" s="14" t="s">
        <v>1467</v>
      </c>
      <c r="Q72" s="14" t="s">
        <v>246</v>
      </c>
    </row>
    <row r="73" spans="1:17" x14ac:dyDescent="0.2">
      <c r="A73" s="14">
        <v>72</v>
      </c>
      <c r="B73" s="14">
        <v>90</v>
      </c>
      <c r="C73" s="14" t="s">
        <v>970</v>
      </c>
      <c r="D73" s="14" t="s">
        <v>971</v>
      </c>
      <c r="E73" s="14" t="str">
        <f t="shared" si="1"/>
        <v>Natasa Ivancevic</v>
      </c>
      <c r="F73" s="14" t="s">
        <v>181</v>
      </c>
      <c r="G73" s="14">
        <v>1981</v>
      </c>
      <c r="H73" s="14" t="s">
        <v>963</v>
      </c>
      <c r="I73" s="14" t="s">
        <v>43</v>
      </c>
      <c r="J73" s="14" t="s">
        <v>246</v>
      </c>
      <c r="K73" s="14"/>
      <c r="L73" s="15">
        <v>0.22517361111111112</v>
      </c>
      <c r="M73" s="14" t="s">
        <v>7</v>
      </c>
      <c r="O73">
        <v>72</v>
      </c>
      <c r="P73" s="14" t="s">
        <v>1237</v>
      </c>
      <c r="Q73" s="14" t="s">
        <v>246</v>
      </c>
    </row>
    <row r="74" spans="1:17" x14ac:dyDescent="0.2">
      <c r="A74" s="14">
        <v>73</v>
      </c>
      <c r="B74" s="14">
        <v>17</v>
      </c>
      <c r="C74" s="14" t="s">
        <v>107</v>
      </c>
      <c r="D74" s="14" t="s">
        <v>243</v>
      </c>
      <c r="E74" s="14" t="str">
        <f t="shared" si="1"/>
        <v>Dragan Ciric</v>
      </c>
      <c r="F74" s="14" t="s">
        <v>180</v>
      </c>
      <c r="G74" s="14">
        <v>1978</v>
      </c>
      <c r="H74" s="14" t="s">
        <v>108</v>
      </c>
      <c r="I74" s="14" t="s">
        <v>925</v>
      </c>
      <c r="J74" s="14" t="s">
        <v>246</v>
      </c>
      <c r="K74" s="14"/>
      <c r="L74" s="15">
        <v>0.22644675925925925</v>
      </c>
      <c r="M74" s="14" t="s">
        <v>7</v>
      </c>
      <c r="O74">
        <v>73</v>
      </c>
      <c r="P74" s="14" t="s">
        <v>1477</v>
      </c>
      <c r="Q74" s="14" t="s">
        <v>246</v>
      </c>
    </row>
    <row r="75" spans="1:17" x14ac:dyDescent="0.2">
      <c r="A75" s="14">
        <v>74</v>
      </c>
      <c r="B75" s="14">
        <v>35</v>
      </c>
      <c r="C75" s="14" t="s">
        <v>972</v>
      </c>
      <c r="D75" s="14" t="s">
        <v>973</v>
      </c>
      <c r="E75" s="14" t="str">
        <f t="shared" si="1"/>
        <v>Cinzia Panero</v>
      </c>
      <c r="F75" s="14" t="s">
        <v>181</v>
      </c>
      <c r="G75" s="14">
        <v>1963</v>
      </c>
      <c r="H75" s="14" t="s">
        <v>108</v>
      </c>
      <c r="I75" s="14" t="s">
        <v>974</v>
      </c>
      <c r="J75" s="14" t="s">
        <v>246</v>
      </c>
      <c r="K75" s="14"/>
      <c r="L75" s="15">
        <v>0.22644675925925925</v>
      </c>
      <c r="M75" s="14" t="s">
        <v>7</v>
      </c>
      <c r="O75">
        <v>74</v>
      </c>
      <c r="P75" s="14" t="s">
        <v>1476</v>
      </c>
      <c r="Q75" s="14" t="s">
        <v>246</v>
      </c>
    </row>
    <row r="76" spans="1:17" x14ac:dyDescent="0.2">
      <c r="A76" s="14">
        <v>75</v>
      </c>
      <c r="B76" s="14">
        <v>62</v>
      </c>
      <c r="C76" s="14" t="s">
        <v>191</v>
      </c>
      <c r="D76" s="14" t="s">
        <v>975</v>
      </c>
      <c r="E76" s="14" t="str">
        <f t="shared" si="1"/>
        <v>Uros Urosevic</v>
      </c>
      <c r="F76" s="14" t="s">
        <v>180</v>
      </c>
      <c r="G76" s="14">
        <v>1985</v>
      </c>
      <c r="H76" s="14" t="s">
        <v>976</v>
      </c>
      <c r="I76" s="14" t="s">
        <v>925</v>
      </c>
      <c r="J76" s="14" t="s">
        <v>246</v>
      </c>
      <c r="K76" s="14"/>
      <c r="L76" s="15">
        <v>0.22934027777777777</v>
      </c>
      <c r="M76" s="14" t="s">
        <v>7</v>
      </c>
      <c r="O76">
        <v>75</v>
      </c>
      <c r="P76" s="14" t="s">
        <v>1355</v>
      </c>
      <c r="Q76" s="14" t="s">
        <v>246</v>
      </c>
    </row>
    <row r="77" spans="1:17" x14ac:dyDescent="0.2">
      <c r="A77" s="14">
        <v>76</v>
      </c>
      <c r="B77" s="14">
        <v>74</v>
      </c>
      <c r="C77" s="14" t="s">
        <v>977</v>
      </c>
      <c r="D77" s="14" t="s">
        <v>225</v>
      </c>
      <c r="E77" s="14" t="str">
        <f t="shared" si="1"/>
        <v>Andrija Zivkovic</v>
      </c>
      <c r="F77" s="14" t="s">
        <v>180</v>
      </c>
      <c r="G77" s="14">
        <v>1993</v>
      </c>
      <c r="H77" s="14" t="s">
        <v>951</v>
      </c>
      <c r="I77" s="14" t="s">
        <v>925</v>
      </c>
      <c r="J77" s="14" t="s">
        <v>246</v>
      </c>
      <c r="K77" s="14"/>
      <c r="L77" s="15">
        <v>0.22934027777777777</v>
      </c>
      <c r="M77" s="14" t="s">
        <v>7</v>
      </c>
    </row>
    <row r="78" spans="1:17" x14ac:dyDescent="0.2">
      <c r="A78" s="14">
        <v>77</v>
      </c>
      <c r="B78" s="14">
        <v>76</v>
      </c>
      <c r="C78" s="14" t="s">
        <v>89</v>
      </c>
      <c r="D78" s="14" t="s">
        <v>1459</v>
      </c>
      <c r="E78" s="14" t="str">
        <f t="shared" si="1"/>
        <v>Dusan Mrdovic</v>
      </c>
      <c r="F78" s="14" t="s">
        <v>180</v>
      </c>
      <c r="G78" s="14">
        <v>1986</v>
      </c>
      <c r="H78" s="14" t="s">
        <v>976</v>
      </c>
      <c r="I78" s="14" t="s">
        <v>978</v>
      </c>
      <c r="J78" s="14" t="s">
        <v>246</v>
      </c>
      <c r="K78" s="14"/>
      <c r="L78" s="15">
        <v>0.22934027777777777</v>
      </c>
      <c r="M78" s="14" t="s">
        <v>7</v>
      </c>
    </row>
    <row r="79" spans="1:17" x14ac:dyDescent="0.2">
      <c r="A79" s="14">
        <v>78</v>
      </c>
      <c r="B79" s="14">
        <v>104</v>
      </c>
      <c r="C79" s="14" t="s">
        <v>89</v>
      </c>
      <c r="D79" s="14" t="s">
        <v>979</v>
      </c>
      <c r="E79" s="14" t="str">
        <f t="shared" si="1"/>
        <v>Dusan Bubalo</v>
      </c>
      <c r="F79" s="14" t="s">
        <v>180</v>
      </c>
      <c r="G79" s="14">
        <v>1997</v>
      </c>
      <c r="H79" s="14"/>
      <c r="I79" s="14" t="s">
        <v>980</v>
      </c>
      <c r="J79" s="14" t="s">
        <v>246</v>
      </c>
      <c r="K79" s="14"/>
      <c r="L79" s="15">
        <v>0.23046296296296295</v>
      </c>
      <c r="M79" s="14" t="s">
        <v>7</v>
      </c>
    </row>
    <row r="80" spans="1:17" x14ac:dyDescent="0.2">
      <c r="A80" s="14">
        <v>79</v>
      </c>
      <c r="B80" s="14">
        <v>89</v>
      </c>
      <c r="C80" s="14" t="s">
        <v>622</v>
      </c>
      <c r="D80" s="14" t="s">
        <v>101</v>
      </c>
      <c r="E80" s="14" t="str">
        <f t="shared" si="1"/>
        <v>Predrag Djordjevic</v>
      </c>
      <c r="F80" s="14" t="s">
        <v>180</v>
      </c>
      <c r="G80" s="14">
        <v>1989</v>
      </c>
      <c r="H80" s="14"/>
      <c r="I80" s="14" t="s">
        <v>778</v>
      </c>
      <c r="J80" s="14" t="s">
        <v>246</v>
      </c>
      <c r="K80" s="14"/>
      <c r="L80" s="15">
        <v>0.23078703703703704</v>
      </c>
      <c r="M80" s="14" t="s">
        <v>7</v>
      </c>
    </row>
    <row r="81" spans="1:13" x14ac:dyDescent="0.2">
      <c r="A81" s="14">
        <v>80</v>
      </c>
      <c r="B81" s="14">
        <v>106</v>
      </c>
      <c r="C81" s="14" t="s">
        <v>785</v>
      </c>
      <c r="D81" s="14" t="s">
        <v>786</v>
      </c>
      <c r="E81" s="14" t="str">
        <f t="shared" si="1"/>
        <v>ninoslav sevic</v>
      </c>
      <c r="F81" s="14" t="s">
        <v>180</v>
      </c>
      <c r="G81" s="14">
        <v>1977</v>
      </c>
      <c r="H81" s="14" t="s">
        <v>788</v>
      </c>
      <c r="I81" s="14" t="s">
        <v>712</v>
      </c>
      <c r="J81" s="14" t="s">
        <v>246</v>
      </c>
      <c r="K81" s="14"/>
      <c r="L81" s="15">
        <v>0.23078703703703704</v>
      </c>
      <c r="M81" s="14" t="s">
        <v>7</v>
      </c>
    </row>
    <row r="82" spans="1:13" x14ac:dyDescent="0.2">
      <c r="A82" s="14">
        <v>81</v>
      </c>
      <c r="B82" s="14">
        <v>119</v>
      </c>
      <c r="C82" s="14" t="s">
        <v>47</v>
      </c>
      <c r="D82" s="14" t="s">
        <v>835</v>
      </c>
      <c r="E82" s="14" t="str">
        <f t="shared" si="1"/>
        <v>Jelena Golubovic</v>
      </c>
      <c r="F82" s="14" t="s">
        <v>181</v>
      </c>
      <c r="G82" s="14">
        <v>1993</v>
      </c>
      <c r="H82" s="14" t="s">
        <v>610</v>
      </c>
      <c r="I82" s="14" t="s">
        <v>925</v>
      </c>
      <c r="J82" s="14" t="s">
        <v>246</v>
      </c>
      <c r="K82" s="14"/>
      <c r="L82" s="15">
        <v>0.2318402777777778</v>
      </c>
      <c r="M82" s="14" t="s">
        <v>7</v>
      </c>
    </row>
    <row r="83" spans="1:13" x14ac:dyDescent="0.2">
      <c r="A83" s="14">
        <v>82</v>
      </c>
      <c r="B83" s="14">
        <v>120</v>
      </c>
      <c r="C83" s="14" t="s">
        <v>58</v>
      </c>
      <c r="D83" s="14" t="s">
        <v>27</v>
      </c>
      <c r="E83" s="14" t="str">
        <f t="shared" si="1"/>
        <v>Milan Grujic</v>
      </c>
      <c r="F83" s="14" t="s">
        <v>180</v>
      </c>
      <c r="G83" s="14">
        <v>1980</v>
      </c>
      <c r="H83" s="14" t="s">
        <v>610</v>
      </c>
      <c r="I83" s="14" t="s">
        <v>925</v>
      </c>
      <c r="J83" s="14" t="s">
        <v>246</v>
      </c>
      <c r="K83" s="14"/>
      <c r="L83" s="15">
        <v>0.2318402777777778</v>
      </c>
      <c r="M83" s="14" t="s">
        <v>7</v>
      </c>
    </row>
    <row r="84" spans="1:13" x14ac:dyDescent="0.2">
      <c r="A84" s="14">
        <v>83</v>
      </c>
      <c r="B84" s="14">
        <v>34</v>
      </c>
      <c r="C84" s="14" t="s">
        <v>161</v>
      </c>
      <c r="D84" s="14" t="s">
        <v>162</v>
      </c>
      <c r="E84" s="14" t="str">
        <f t="shared" si="1"/>
        <v>Maja Stankovic</v>
      </c>
      <c r="F84" s="14" t="s">
        <v>181</v>
      </c>
      <c r="G84" s="14">
        <v>1972</v>
      </c>
      <c r="H84" s="14" t="s">
        <v>163</v>
      </c>
      <c r="I84" s="14" t="s">
        <v>925</v>
      </c>
      <c r="J84" s="14" t="s">
        <v>246</v>
      </c>
      <c r="K84" s="14"/>
      <c r="L84" s="15">
        <v>0.23252314814814815</v>
      </c>
      <c r="M84" s="14" t="s">
        <v>7</v>
      </c>
    </row>
    <row r="85" spans="1:13" x14ac:dyDescent="0.2">
      <c r="A85" s="14">
        <v>84</v>
      </c>
      <c r="B85" s="14">
        <v>3</v>
      </c>
      <c r="C85" s="14" t="s">
        <v>188</v>
      </c>
      <c r="D85" s="14" t="s">
        <v>231</v>
      </c>
      <c r="E85" s="14" t="str">
        <f t="shared" si="1"/>
        <v>Agnes Giric-Cvetkovic</v>
      </c>
      <c r="F85" s="14" t="s">
        <v>181</v>
      </c>
      <c r="G85" s="14">
        <v>1968</v>
      </c>
      <c r="H85" s="14" t="s">
        <v>941</v>
      </c>
      <c r="I85" s="14" t="s">
        <v>43</v>
      </c>
      <c r="J85" s="14" t="s">
        <v>246</v>
      </c>
      <c r="K85" s="14"/>
      <c r="L85" s="15">
        <v>0.23314814814814813</v>
      </c>
      <c r="M85" s="14" t="s">
        <v>7</v>
      </c>
    </row>
    <row r="86" spans="1:13" x14ac:dyDescent="0.2">
      <c r="A86" s="14">
        <v>85</v>
      </c>
      <c r="B86" s="14">
        <v>79</v>
      </c>
      <c r="C86" s="14" t="s">
        <v>586</v>
      </c>
      <c r="D86" s="14" t="s">
        <v>1278</v>
      </c>
      <c r="E86" s="14" t="str">
        <f t="shared" si="1"/>
        <v>Ana Mracevic</v>
      </c>
      <c r="F86" s="14" t="s">
        <v>181</v>
      </c>
      <c r="G86" s="14">
        <v>1985</v>
      </c>
      <c r="H86" s="14"/>
      <c r="I86" s="14" t="s">
        <v>43</v>
      </c>
      <c r="J86" s="14" t="s">
        <v>246</v>
      </c>
      <c r="K86" s="14"/>
      <c r="L86" s="15">
        <v>0.23356481481481484</v>
      </c>
      <c r="M86" s="14" t="s">
        <v>7</v>
      </c>
    </row>
    <row r="87" spans="1:13" x14ac:dyDescent="0.2">
      <c r="A87" s="14">
        <v>86</v>
      </c>
      <c r="B87" s="14">
        <v>66</v>
      </c>
      <c r="C87" s="14" t="s">
        <v>505</v>
      </c>
      <c r="D87" s="14" t="s">
        <v>506</v>
      </c>
      <c r="E87" s="14" t="str">
        <f t="shared" si="1"/>
        <v>Veljko Bajic</v>
      </c>
      <c r="F87" s="14" t="s">
        <v>180</v>
      </c>
      <c r="G87" s="14">
        <v>1986</v>
      </c>
      <c r="H87" s="14"/>
      <c r="I87" s="14" t="s">
        <v>445</v>
      </c>
      <c r="J87" s="14" t="s">
        <v>246</v>
      </c>
      <c r="K87" s="14"/>
      <c r="L87" s="15">
        <v>0.23385416666666667</v>
      </c>
      <c r="M87" s="14" t="s">
        <v>7</v>
      </c>
    </row>
    <row r="88" spans="1:13" x14ac:dyDescent="0.2">
      <c r="A88" s="14">
        <v>87</v>
      </c>
      <c r="B88" s="14">
        <v>58</v>
      </c>
      <c r="C88" s="14" t="s">
        <v>663</v>
      </c>
      <c r="D88" s="14" t="s">
        <v>981</v>
      </c>
      <c r="E88" s="14" t="str">
        <f t="shared" si="1"/>
        <v>Snezana Kliska</v>
      </c>
      <c r="F88" s="14" t="s">
        <v>181</v>
      </c>
      <c r="G88" s="14">
        <v>1982</v>
      </c>
      <c r="H88" s="14" t="s">
        <v>943</v>
      </c>
      <c r="I88" s="14" t="s">
        <v>982</v>
      </c>
      <c r="J88" s="14" t="s">
        <v>246</v>
      </c>
      <c r="K88" s="14"/>
      <c r="L88" s="15">
        <v>0.23549768518518518</v>
      </c>
      <c r="M88" s="14" t="s">
        <v>7</v>
      </c>
    </row>
    <row r="89" spans="1:13" x14ac:dyDescent="0.2">
      <c r="A89" s="14">
        <v>88</v>
      </c>
      <c r="B89" s="14">
        <v>83</v>
      </c>
      <c r="C89" s="14" t="s">
        <v>472</v>
      </c>
      <c r="D89" s="14" t="s">
        <v>473</v>
      </c>
      <c r="E89" s="14" t="str">
        <f t="shared" si="1"/>
        <v>Zeljko Simakovic</v>
      </c>
      <c r="F89" s="14" t="s">
        <v>180</v>
      </c>
      <c r="G89" s="14">
        <v>1968</v>
      </c>
      <c r="H89" s="14"/>
      <c r="I89" s="14" t="s">
        <v>475</v>
      </c>
      <c r="J89" s="14" t="s">
        <v>254</v>
      </c>
      <c r="K89" s="14"/>
      <c r="L89" s="15">
        <v>0.235625</v>
      </c>
      <c r="M89" s="14" t="s">
        <v>7</v>
      </c>
    </row>
    <row r="90" spans="1:13" x14ac:dyDescent="0.2">
      <c r="A90" s="14">
        <v>89</v>
      </c>
      <c r="B90" s="14">
        <v>2</v>
      </c>
      <c r="C90" s="14" t="s">
        <v>124</v>
      </c>
      <c r="D90" s="14" t="s">
        <v>1458</v>
      </c>
      <c r="E90" s="14" t="str">
        <f t="shared" si="1"/>
        <v>Milos Mancic</v>
      </c>
      <c r="F90" s="14" t="s">
        <v>180</v>
      </c>
      <c r="G90" s="14">
        <v>1984</v>
      </c>
      <c r="H90" s="14" t="s">
        <v>983</v>
      </c>
      <c r="I90" s="14" t="s">
        <v>925</v>
      </c>
      <c r="J90" s="14" t="s">
        <v>246</v>
      </c>
      <c r="K90" s="14"/>
      <c r="L90" s="15">
        <v>0.24207175925925925</v>
      </c>
      <c r="M90" s="14" t="s">
        <v>7</v>
      </c>
    </row>
    <row r="91" spans="1:13" x14ac:dyDescent="0.2">
      <c r="A91" s="14">
        <v>90</v>
      </c>
      <c r="B91" s="14">
        <v>75</v>
      </c>
      <c r="C91" s="14" t="s">
        <v>160</v>
      </c>
      <c r="D91" s="14" t="s">
        <v>984</v>
      </c>
      <c r="E91" s="14" t="str">
        <f t="shared" si="1"/>
        <v>Marina Tepavac</v>
      </c>
      <c r="F91" s="14" t="s">
        <v>181</v>
      </c>
      <c r="G91" s="14">
        <v>1984</v>
      </c>
      <c r="H91" s="14" t="s">
        <v>202</v>
      </c>
      <c r="I91" s="14" t="s">
        <v>43</v>
      </c>
      <c r="J91" s="14" t="s">
        <v>246</v>
      </c>
      <c r="K91" s="14"/>
      <c r="L91" s="15">
        <v>0.24248842592592593</v>
      </c>
      <c r="M91" s="14" t="s">
        <v>7</v>
      </c>
    </row>
    <row r="92" spans="1:13" x14ac:dyDescent="0.2">
      <c r="A92" s="14">
        <v>91</v>
      </c>
      <c r="B92" s="14">
        <v>132</v>
      </c>
      <c r="C92" s="14" t="s">
        <v>936</v>
      </c>
      <c r="D92" s="14" t="s">
        <v>985</v>
      </c>
      <c r="E92" s="14" t="str">
        <f t="shared" si="1"/>
        <v>Petar Petrov</v>
      </c>
      <c r="F92" s="14" t="s">
        <v>180</v>
      </c>
      <c r="G92" s="14">
        <v>1985</v>
      </c>
      <c r="H92" s="14" t="s">
        <v>963</v>
      </c>
      <c r="I92" s="14" t="s">
        <v>43</v>
      </c>
      <c r="J92" s="14" t="s">
        <v>246</v>
      </c>
      <c r="K92" s="14"/>
      <c r="L92" s="15">
        <v>0.24248842592592593</v>
      </c>
      <c r="M92" s="14" t="s">
        <v>7</v>
      </c>
    </row>
    <row r="93" spans="1:13" x14ac:dyDescent="0.2">
      <c r="A93" s="14">
        <v>92</v>
      </c>
      <c r="B93" s="14">
        <v>54</v>
      </c>
      <c r="C93" s="14" t="s">
        <v>586</v>
      </c>
      <c r="D93" s="14" t="s">
        <v>776</v>
      </c>
      <c r="E93" s="14" t="str">
        <f t="shared" si="1"/>
        <v>Ana Milosavljevic</v>
      </c>
      <c r="F93" s="14" t="s">
        <v>181</v>
      </c>
      <c r="G93" s="14">
        <v>1981</v>
      </c>
      <c r="H93" s="14"/>
      <c r="I93" s="14" t="s">
        <v>925</v>
      </c>
      <c r="J93" s="14" t="s">
        <v>246</v>
      </c>
      <c r="K93" s="14"/>
      <c r="L93" s="15">
        <v>0.24259259259259258</v>
      </c>
      <c r="M93" s="14" t="s">
        <v>7</v>
      </c>
    </row>
    <row r="94" spans="1:13" x14ac:dyDescent="0.2">
      <c r="A94" s="14">
        <v>93</v>
      </c>
      <c r="B94" s="14">
        <v>49</v>
      </c>
      <c r="C94" s="14" t="s">
        <v>986</v>
      </c>
      <c r="D94" s="14" t="s">
        <v>219</v>
      </c>
      <c r="E94" s="14" t="str">
        <f t="shared" si="1"/>
        <v>Sonja Simic</v>
      </c>
      <c r="F94" s="14" t="s">
        <v>181</v>
      </c>
      <c r="G94" s="14">
        <v>1980</v>
      </c>
      <c r="H94" s="14" t="s">
        <v>108</v>
      </c>
      <c r="I94" s="14" t="s">
        <v>925</v>
      </c>
      <c r="J94" s="14" t="s">
        <v>246</v>
      </c>
      <c r="K94" s="14"/>
      <c r="L94" s="15">
        <v>0.24843750000000001</v>
      </c>
      <c r="M94" s="14" t="s">
        <v>7</v>
      </c>
    </row>
    <row r="95" spans="1:13" x14ac:dyDescent="0.2">
      <c r="A95" s="14">
        <v>94</v>
      </c>
      <c r="B95" s="14">
        <v>47</v>
      </c>
      <c r="C95" s="14" t="s">
        <v>663</v>
      </c>
      <c r="D95" s="14" t="s">
        <v>1456</v>
      </c>
      <c r="E95" s="14" t="str">
        <f t="shared" si="1"/>
        <v>Snezana Tadic</v>
      </c>
      <c r="F95" s="14" t="s">
        <v>181</v>
      </c>
      <c r="G95" s="14">
        <v>1974</v>
      </c>
      <c r="H95" s="14" t="s">
        <v>987</v>
      </c>
      <c r="I95" s="14" t="s">
        <v>988</v>
      </c>
      <c r="J95" s="14" t="s">
        <v>246</v>
      </c>
      <c r="K95" s="14"/>
      <c r="L95" s="15">
        <v>0.25579861111111107</v>
      </c>
      <c r="M95" s="14" t="s">
        <v>7</v>
      </c>
    </row>
    <row r="96" spans="1:13" x14ac:dyDescent="0.2">
      <c r="A96" s="14">
        <v>95</v>
      </c>
      <c r="B96" s="14">
        <v>25</v>
      </c>
      <c r="C96" s="14" t="s">
        <v>921</v>
      </c>
      <c r="D96" s="14" t="s">
        <v>1470</v>
      </c>
      <c r="E96" s="14" t="str">
        <f t="shared" si="1"/>
        <v>Davor Vidovic</v>
      </c>
      <c r="F96" s="14" t="s">
        <v>180</v>
      </c>
      <c r="G96" s="14">
        <v>1975</v>
      </c>
      <c r="H96" s="14"/>
      <c r="I96" s="14" t="s">
        <v>989</v>
      </c>
      <c r="J96" s="14" t="s">
        <v>246</v>
      </c>
      <c r="K96" s="14"/>
      <c r="L96" s="15">
        <v>0.25775462962962964</v>
      </c>
      <c r="M96" s="14" t="s">
        <v>7</v>
      </c>
    </row>
    <row r="97" spans="1:13" x14ac:dyDescent="0.2">
      <c r="A97" s="14">
        <v>96</v>
      </c>
      <c r="B97" s="14">
        <v>5</v>
      </c>
      <c r="C97" s="14" t="s">
        <v>39</v>
      </c>
      <c r="D97" s="14" t="s">
        <v>500</v>
      </c>
      <c r="E97" s="14" t="str">
        <f t="shared" si="1"/>
        <v>Marko Marjanovic</v>
      </c>
      <c r="F97" s="14" t="s">
        <v>180</v>
      </c>
      <c r="G97" s="14">
        <v>1987</v>
      </c>
      <c r="H97" s="14" t="s">
        <v>502</v>
      </c>
      <c r="I97" s="14" t="s">
        <v>990</v>
      </c>
      <c r="J97" s="14" t="s">
        <v>246</v>
      </c>
      <c r="K97" s="14"/>
      <c r="L97" s="15">
        <v>0.26783564814814814</v>
      </c>
      <c r="M97" s="14" t="s">
        <v>7</v>
      </c>
    </row>
    <row r="98" spans="1:13" x14ac:dyDescent="0.2">
      <c r="A98" s="14">
        <v>97</v>
      </c>
      <c r="B98" s="14">
        <v>6</v>
      </c>
      <c r="C98" s="14" t="s">
        <v>23</v>
      </c>
      <c r="D98" s="14" t="s">
        <v>500</v>
      </c>
      <c r="E98" s="14" t="str">
        <f t="shared" si="1"/>
        <v>Vladimir Marjanovic</v>
      </c>
      <c r="F98" s="14" t="s">
        <v>180</v>
      </c>
      <c r="G98" s="14">
        <v>1986</v>
      </c>
      <c r="H98" s="14" t="s">
        <v>502</v>
      </c>
      <c r="I98" s="14" t="s">
        <v>990</v>
      </c>
      <c r="J98" s="14" t="s">
        <v>246</v>
      </c>
      <c r="K98" s="14"/>
      <c r="L98" s="15">
        <v>0.26783564814814814</v>
      </c>
      <c r="M98" s="14" t="s">
        <v>7</v>
      </c>
    </row>
    <row r="99" spans="1:13" x14ac:dyDescent="0.2">
      <c r="A99" s="14">
        <v>98</v>
      </c>
      <c r="B99" s="14">
        <v>96</v>
      </c>
      <c r="C99" s="14" t="s">
        <v>526</v>
      </c>
      <c r="D99" s="14" t="s">
        <v>230</v>
      </c>
      <c r="E99" s="14" t="str">
        <f t="shared" si="1"/>
        <v>Milena Petrovic</v>
      </c>
      <c r="F99" s="14" t="s">
        <v>181</v>
      </c>
      <c r="G99" s="14">
        <v>1984</v>
      </c>
      <c r="H99" s="14" t="s">
        <v>93</v>
      </c>
      <c r="I99" s="14" t="s">
        <v>925</v>
      </c>
      <c r="J99" s="14" t="s">
        <v>246</v>
      </c>
      <c r="K99" s="14"/>
      <c r="L99" s="15">
        <v>0.26939814814814816</v>
      </c>
      <c r="M99" s="14" t="s">
        <v>7</v>
      </c>
    </row>
    <row r="100" spans="1:13" x14ac:dyDescent="0.2">
      <c r="A100" s="14">
        <v>99</v>
      </c>
      <c r="B100" s="14">
        <v>116</v>
      </c>
      <c r="C100" s="14" t="s">
        <v>1457</v>
      </c>
      <c r="D100" s="14" t="s">
        <v>230</v>
      </c>
      <c r="E100" s="14" t="str">
        <f t="shared" si="1"/>
        <v>Violeta Petrovic</v>
      </c>
      <c r="F100" s="14" t="s">
        <v>181</v>
      </c>
      <c r="G100" s="14">
        <v>1985</v>
      </c>
      <c r="H100" s="14" t="s">
        <v>991</v>
      </c>
      <c r="I100" s="14" t="s">
        <v>992</v>
      </c>
      <c r="J100" s="14" t="s">
        <v>246</v>
      </c>
      <c r="K100" s="14"/>
      <c r="L100" s="15">
        <v>0.27606481481481482</v>
      </c>
      <c r="M100" s="14" t="s">
        <v>7</v>
      </c>
    </row>
    <row r="101" spans="1:13" x14ac:dyDescent="0.2">
      <c r="A101" s="14">
        <v>100</v>
      </c>
      <c r="B101" s="14">
        <v>53</v>
      </c>
      <c r="C101" s="14" t="s">
        <v>135</v>
      </c>
      <c r="D101" s="14" t="s">
        <v>993</v>
      </c>
      <c r="E101" s="14" t="str">
        <f t="shared" si="1"/>
        <v>Aleksandar Cvijovic</v>
      </c>
      <c r="F101" s="14" t="s">
        <v>180</v>
      </c>
      <c r="G101" s="14">
        <v>1985</v>
      </c>
      <c r="H101" s="14"/>
      <c r="I101" s="14" t="s">
        <v>994</v>
      </c>
      <c r="J101" s="14" t="s">
        <v>246</v>
      </c>
      <c r="K101" s="14"/>
      <c r="L101" s="14"/>
      <c r="M101" s="14" t="s">
        <v>995</v>
      </c>
    </row>
    <row r="102" spans="1:13" x14ac:dyDescent="0.2">
      <c r="A102" s="14">
        <v>101</v>
      </c>
      <c r="B102" s="14">
        <v>4</v>
      </c>
      <c r="C102" s="14" t="s">
        <v>64</v>
      </c>
      <c r="D102" s="14" t="s">
        <v>996</v>
      </c>
      <c r="E102" s="14" t="str">
        <f t="shared" si="1"/>
        <v>Dejan Ivankovic</v>
      </c>
      <c r="F102" s="14" t="s">
        <v>180</v>
      </c>
      <c r="G102" s="14">
        <v>1982</v>
      </c>
      <c r="H102" s="14" t="s">
        <v>108</v>
      </c>
      <c r="I102" s="14" t="s">
        <v>137</v>
      </c>
      <c r="J102" s="14" t="s">
        <v>246</v>
      </c>
      <c r="K102" s="14"/>
      <c r="L102" s="14"/>
      <c r="M102" s="14" t="s">
        <v>127</v>
      </c>
    </row>
    <row r="103" spans="1:13" x14ac:dyDescent="0.2">
      <c r="A103" s="14">
        <v>102</v>
      </c>
      <c r="B103" s="14">
        <v>11</v>
      </c>
      <c r="C103" s="14" t="s">
        <v>997</v>
      </c>
      <c r="D103" s="14" t="s">
        <v>120</v>
      </c>
      <c r="E103" s="14" t="str">
        <f t="shared" si="1"/>
        <v>Iva Lazarevic</v>
      </c>
      <c r="F103" s="14" t="s">
        <v>181</v>
      </c>
      <c r="G103" s="14">
        <v>1985</v>
      </c>
      <c r="H103" s="14" t="s">
        <v>157</v>
      </c>
      <c r="I103" s="14" t="s">
        <v>925</v>
      </c>
      <c r="J103" s="14" t="s">
        <v>246</v>
      </c>
      <c r="K103" s="14"/>
      <c r="L103" s="14"/>
      <c r="M103" s="14" t="s">
        <v>127</v>
      </c>
    </row>
    <row r="104" spans="1:13" x14ac:dyDescent="0.2">
      <c r="A104" s="14">
        <v>103</v>
      </c>
      <c r="B104" s="14">
        <v>14</v>
      </c>
      <c r="C104" s="14" t="s">
        <v>32</v>
      </c>
      <c r="D104" s="14" t="s">
        <v>998</v>
      </c>
      <c r="E104" s="14" t="str">
        <f t="shared" si="1"/>
        <v>Miodrag Å ljapiÄ‡</v>
      </c>
      <c r="F104" s="14" t="s">
        <v>180</v>
      </c>
      <c r="G104" s="14">
        <v>1995</v>
      </c>
      <c r="H104" s="14"/>
      <c r="I104" s="14" t="s">
        <v>33</v>
      </c>
      <c r="J104" s="14" t="s">
        <v>246</v>
      </c>
      <c r="K104" s="14"/>
      <c r="L104" s="14"/>
      <c r="M104" s="14" t="s">
        <v>127</v>
      </c>
    </row>
    <row r="105" spans="1:13" x14ac:dyDescent="0.2">
      <c r="A105" s="14">
        <v>104</v>
      </c>
      <c r="B105" s="14">
        <v>15</v>
      </c>
      <c r="C105" s="14" t="s">
        <v>109</v>
      </c>
      <c r="D105" s="14" t="s">
        <v>999</v>
      </c>
      <c r="E105" s="14" t="str">
        <f t="shared" si="1"/>
        <v>Stevan BudiÄ‡</v>
      </c>
      <c r="F105" s="14" t="s">
        <v>180</v>
      </c>
      <c r="G105" s="14">
        <v>1984</v>
      </c>
      <c r="H105" s="14"/>
      <c r="I105" s="14" t="s">
        <v>43</v>
      </c>
      <c r="J105" s="14" t="s">
        <v>246</v>
      </c>
      <c r="K105" s="14"/>
      <c r="L105" s="14"/>
      <c r="M105" s="14" t="s">
        <v>127</v>
      </c>
    </row>
    <row r="106" spans="1:13" x14ac:dyDescent="0.2">
      <c r="A106" s="14">
        <v>105</v>
      </c>
      <c r="B106" s="14">
        <v>26</v>
      </c>
      <c r="C106" s="14" t="s">
        <v>64</v>
      </c>
      <c r="D106" s="14" t="s">
        <v>929</v>
      </c>
      <c r="E106" s="14" t="str">
        <f t="shared" si="1"/>
        <v>Dejan NikoliÄ‡</v>
      </c>
      <c r="F106" s="14" t="s">
        <v>180</v>
      </c>
      <c r="G106" s="14">
        <v>1986</v>
      </c>
      <c r="H106" s="14" t="s">
        <v>1000</v>
      </c>
      <c r="I106" s="14" t="s">
        <v>43</v>
      </c>
      <c r="J106" s="14" t="s">
        <v>246</v>
      </c>
      <c r="K106" s="14"/>
      <c r="L106" s="14"/>
      <c r="M106" s="14" t="s">
        <v>127</v>
      </c>
    </row>
    <row r="107" spans="1:13" x14ac:dyDescent="0.2">
      <c r="A107" s="14">
        <v>106</v>
      </c>
      <c r="B107" s="14">
        <v>27</v>
      </c>
      <c r="C107" s="14" t="s">
        <v>575</v>
      </c>
      <c r="D107" s="14" t="s">
        <v>776</v>
      </c>
      <c r="E107" s="14" t="str">
        <f t="shared" si="1"/>
        <v>Nela Milosavljevic</v>
      </c>
      <c r="F107" s="14" t="s">
        <v>181</v>
      </c>
      <c r="G107" s="14">
        <v>1986</v>
      </c>
      <c r="H107" s="14"/>
      <c r="I107" s="14" t="s">
        <v>834</v>
      </c>
      <c r="J107" s="14" t="s">
        <v>378</v>
      </c>
      <c r="K107" s="14"/>
      <c r="L107" s="14"/>
      <c r="M107" s="14" t="s">
        <v>127</v>
      </c>
    </row>
    <row r="108" spans="1:13" x14ac:dyDescent="0.2">
      <c r="A108" s="14">
        <v>107</v>
      </c>
      <c r="B108" s="14">
        <v>32</v>
      </c>
      <c r="C108" s="14" t="s">
        <v>112</v>
      </c>
      <c r="D108" s="14" t="s">
        <v>232</v>
      </c>
      <c r="E108" s="14" t="str">
        <f t="shared" si="1"/>
        <v>Milica Novakovic</v>
      </c>
      <c r="F108" s="14" t="s">
        <v>181</v>
      </c>
      <c r="G108" s="14">
        <v>1984</v>
      </c>
      <c r="H108" s="14"/>
      <c r="I108" s="14" t="s">
        <v>80</v>
      </c>
      <c r="J108" s="14" t="s">
        <v>246</v>
      </c>
      <c r="K108" s="14"/>
      <c r="L108" s="14"/>
      <c r="M108" s="14" t="s">
        <v>127</v>
      </c>
    </row>
    <row r="109" spans="1:13" x14ac:dyDescent="0.2">
      <c r="A109" s="14">
        <v>108</v>
      </c>
      <c r="B109" s="14">
        <v>38</v>
      </c>
      <c r="C109" s="14" t="s">
        <v>593</v>
      </c>
      <c r="D109" s="14" t="s">
        <v>776</v>
      </c>
      <c r="E109" s="14" t="str">
        <f t="shared" si="1"/>
        <v>Dragana Milosavljevic</v>
      </c>
      <c r="F109" s="14" t="s">
        <v>181</v>
      </c>
      <c r="G109" s="14">
        <v>1999</v>
      </c>
      <c r="H109" s="14" t="s">
        <v>1001</v>
      </c>
      <c r="I109" s="14" t="s">
        <v>425</v>
      </c>
      <c r="J109" s="14" t="s">
        <v>246</v>
      </c>
      <c r="K109" s="14"/>
      <c r="L109" s="14"/>
      <c r="M109" s="14" t="s">
        <v>127</v>
      </c>
    </row>
    <row r="110" spans="1:13" x14ac:dyDescent="0.2">
      <c r="A110" s="14">
        <v>109</v>
      </c>
      <c r="B110" s="14">
        <v>39</v>
      </c>
      <c r="C110" s="14" t="s">
        <v>1002</v>
      </c>
      <c r="D110" s="14" t="s">
        <v>1003</v>
      </c>
      <c r="E110" s="14" t="str">
        <f t="shared" si="1"/>
        <v>Miljenko Vujaklija</v>
      </c>
      <c r="F110" s="14" t="s">
        <v>180</v>
      </c>
      <c r="G110" s="14">
        <v>1983</v>
      </c>
      <c r="H110" s="14"/>
      <c r="I110" s="14" t="s">
        <v>204</v>
      </c>
      <c r="J110" s="14" t="s">
        <v>246</v>
      </c>
      <c r="K110" s="14"/>
      <c r="L110" s="14"/>
      <c r="M110" s="14" t="s">
        <v>127</v>
      </c>
    </row>
    <row r="111" spans="1:13" x14ac:dyDescent="0.2">
      <c r="A111" s="14">
        <v>110</v>
      </c>
      <c r="B111" s="14">
        <v>41</v>
      </c>
      <c r="C111" s="14" t="s">
        <v>369</v>
      </c>
      <c r="D111" s="14" t="s">
        <v>1004</v>
      </c>
      <c r="E111" s="14" t="str">
        <f t="shared" si="1"/>
        <v>Stefan KrstiÄ‡</v>
      </c>
      <c r="F111" s="14" t="s">
        <v>180</v>
      </c>
      <c r="G111" s="14">
        <v>1991</v>
      </c>
      <c r="H111" s="14"/>
      <c r="I111" s="14" t="s">
        <v>990</v>
      </c>
      <c r="J111" s="14" t="s">
        <v>246</v>
      </c>
      <c r="K111" s="14"/>
      <c r="L111" s="14"/>
      <c r="M111" s="14" t="s">
        <v>127</v>
      </c>
    </row>
    <row r="112" spans="1:13" x14ac:dyDescent="0.2">
      <c r="A112" s="14">
        <v>111</v>
      </c>
      <c r="B112" s="14">
        <v>52</v>
      </c>
      <c r="C112" s="14" t="s">
        <v>926</v>
      </c>
      <c r="D112" s="14" t="s">
        <v>1005</v>
      </c>
      <c r="E112" s="14" t="str">
        <f t="shared" si="1"/>
        <v>MiloÅ¡ PopoviÄ‡</v>
      </c>
      <c r="F112" s="14" t="s">
        <v>180</v>
      </c>
      <c r="G112" s="14">
        <v>1975</v>
      </c>
      <c r="H112" s="14"/>
      <c r="I112" s="14" t="s">
        <v>925</v>
      </c>
      <c r="J112" s="14" t="s">
        <v>246</v>
      </c>
      <c r="K112" s="14"/>
      <c r="L112" s="14"/>
      <c r="M112" s="14" t="s">
        <v>127</v>
      </c>
    </row>
    <row r="113" spans="1:13" x14ac:dyDescent="0.2">
      <c r="A113" s="14">
        <v>112</v>
      </c>
      <c r="B113" s="14">
        <v>57</v>
      </c>
      <c r="C113" s="14" t="s">
        <v>631</v>
      </c>
      <c r="D113" s="14" t="s">
        <v>1006</v>
      </c>
      <c r="E113" s="14" t="str">
        <f t="shared" si="1"/>
        <v>Vesna Vicko BogiÅ¡iÄ‡</v>
      </c>
      <c r="F113" s="14" t="s">
        <v>181</v>
      </c>
      <c r="G113" s="14">
        <v>1982</v>
      </c>
      <c r="H113" s="14" t="s">
        <v>1007</v>
      </c>
      <c r="I113" s="14" t="s">
        <v>43</v>
      </c>
      <c r="J113" s="14" t="s">
        <v>246</v>
      </c>
      <c r="K113" s="14"/>
      <c r="L113" s="14"/>
      <c r="M113" s="14" t="s">
        <v>127</v>
      </c>
    </row>
    <row r="114" spans="1:13" x14ac:dyDescent="0.2">
      <c r="A114" s="14">
        <v>113</v>
      </c>
      <c r="B114" s="14">
        <v>64</v>
      </c>
      <c r="C114" s="14" t="s">
        <v>99</v>
      </c>
      <c r="D114" s="14" t="s">
        <v>717</v>
      </c>
      <c r="E114" s="14" t="str">
        <f t="shared" si="1"/>
        <v>Vanja Djukelic</v>
      </c>
      <c r="F114" s="14" t="s">
        <v>181</v>
      </c>
      <c r="G114" s="14">
        <v>1993</v>
      </c>
      <c r="H114" s="14"/>
      <c r="I114" s="14" t="s">
        <v>719</v>
      </c>
      <c r="J114" s="14" t="s">
        <v>246</v>
      </c>
      <c r="K114" s="14"/>
      <c r="L114" s="14"/>
      <c r="M114" s="14" t="s">
        <v>127</v>
      </c>
    </row>
    <row r="115" spans="1:13" x14ac:dyDescent="0.2">
      <c r="A115" s="14">
        <v>114</v>
      </c>
      <c r="B115" s="14">
        <v>65</v>
      </c>
      <c r="C115" s="14" t="s">
        <v>488</v>
      </c>
      <c r="D115" s="14" t="s">
        <v>1008</v>
      </c>
      <c r="E115" s="14" t="str">
        <f t="shared" si="1"/>
        <v>Igor NoniÄ‡</v>
      </c>
      <c r="F115" s="14" t="s">
        <v>180</v>
      </c>
      <c r="G115" s="14">
        <v>1991</v>
      </c>
      <c r="H115" s="14" t="s">
        <v>815</v>
      </c>
      <c r="I115" s="14" t="s">
        <v>816</v>
      </c>
      <c r="J115" s="14" t="s">
        <v>246</v>
      </c>
      <c r="K115" s="14"/>
      <c r="L115" s="14"/>
      <c r="M115" s="14" t="s">
        <v>127</v>
      </c>
    </row>
    <row r="116" spans="1:13" x14ac:dyDescent="0.2">
      <c r="A116" s="14">
        <v>115</v>
      </c>
      <c r="B116" s="14">
        <v>70</v>
      </c>
      <c r="C116" s="14" t="s">
        <v>1009</v>
      </c>
      <c r="D116" s="14" t="s">
        <v>1010</v>
      </c>
      <c r="E116" s="14" t="str">
        <f t="shared" si="1"/>
        <v>Vukota Dubak</v>
      </c>
      <c r="F116" s="14" t="s">
        <v>180</v>
      </c>
      <c r="G116" s="14">
        <v>1951</v>
      </c>
      <c r="H116" s="14"/>
      <c r="I116" s="14" t="s">
        <v>994</v>
      </c>
      <c r="J116" s="14" t="s">
        <v>246</v>
      </c>
      <c r="K116" s="14"/>
      <c r="L116" s="14"/>
      <c r="M116" s="14" t="s">
        <v>127</v>
      </c>
    </row>
    <row r="117" spans="1:13" x14ac:dyDescent="0.2">
      <c r="A117" s="14">
        <v>116</v>
      </c>
      <c r="B117" s="14">
        <v>72</v>
      </c>
      <c r="C117" s="14" t="s">
        <v>1011</v>
      </c>
      <c r="D117" s="14" t="s">
        <v>1012</v>
      </c>
      <c r="E117" s="14" t="str">
        <f t="shared" si="1"/>
        <v>Ð‚Ð¾Ñ€Ñ’Ðµ Ð¡Ñ‚ÐµÑ„Ð°Ð½Ð¾Ð²Ð¸Ñ›</v>
      </c>
      <c r="F117" s="14" t="s">
        <v>180</v>
      </c>
      <c r="G117" s="14">
        <v>1983</v>
      </c>
      <c r="H117" s="14"/>
      <c r="I117" s="14" t="s">
        <v>1013</v>
      </c>
      <c r="J117" s="14" t="s">
        <v>246</v>
      </c>
      <c r="K117" s="14"/>
      <c r="L117" s="14"/>
      <c r="M117" s="14" t="s">
        <v>127</v>
      </c>
    </row>
    <row r="118" spans="1:13" x14ac:dyDescent="0.2">
      <c r="A118" s="14">
        <v>117</v>
      </c>
      <c r="B118" s="14">
        <v>78</v>
      </c>
      <c r="C118" s="14" t="s">
        <v>1014</v>
      </c>
      <c r="D118" s="14" t="s">
        <v>1015</v>
      </c>
      <c r="E118" s="14" t="str">
        <f t="shared" si="1"/>
        <v>Ð”Ð°Ð½Ð¸Ð»Ð¾ Ð”ÑƒÐ±Ð°Ðº</v>
      </c>
      <c r="F118" s="14" t="s">
        <v>180</v>
      </c>
      <c r="G118" s="14">
        <v>1982</v>
      </c>
      <c r="H118" s="14"/>
      <c r="I118" s="14" t="s">
        <v>1016</v>
      </c>
      <c r="J118" s="14" t="s">
        <v>378</v>
      </c>
      <c r="K118" s="14"/>
      <c r="L118" s="14"/>
      <c r="M118" s="14" t="s">
        <v>127</v>
      </c>
    </row>
    <row r="119" spans="1:13" x14ac:dyDescent="0.2">
      <c r="A119" s="14">
        <v>118</v>
      </c>
      <c r="B119" s="14">
        <v>80</v>
      </c>
      <c r="C119" s="14" t="s">
        <v>606</v>
      </c>
      <c r="D119" s="14" t="s">
        <v>730</v>
      </c>
      <c r="E119" s="14" t="str">
        <f t="shared" si="1"/>
        <v>Mihailo Diligenski</v>
      </c>
      <c r="F119" s="14" t="s">
        <v>180</v>
      </c>
      <c r="G119" s="14">
        <v>1982</v>
      </c>
      <c r="H119" s="14" t="s">
        <v>607</v>
      </c>
      <c r="I119" s="14" t="s">
        <v>925</v>
      </c>
      <c r="J119" s="14" t="s">
        <v>246</v>
      </c>
      <c r="K119" s="14"/>
      <c r="L119" s="14"/>
      <c r="M119" s="14" t="s">
        <v>127</v>
      </c>
    </row>
    <row r="120" spans="1:13" x14ac:dyDescent="0.2">
      <c r="A120" s="14">
        <v>119</v>
      </c>
      <c r="B120" s="14">
        <v>81</v>
      </c>
      <c r="C120" s="14" t="s">
        <v>1017</v>
      </c>
      <c r="D120" s="14" t="s">
        <v>1018</v>
      </c>
      <c r="E120" s="14" t="str">
        <f t="shared" si="1"/>
        <v>Jasmina LopuÅ¡ina</v>
      </c>
      <c r="F120" s="14" t="s">
        <v>181</v>
      </c>
      <c r="G120" s="14">
        <v>1968</v>
      </c>
      <c r="H120" s="14" t="s">
        <v>991</v>
      </c>
      <c r="I120" s="14" t="s">
        <v>156</v>
      </c>
      <c r="J120" s="14" t="s">
        <v>246</v>
      </c>
      <c r="K120" s="14"/>
      <c r="L120" s="14"/>
      <c r="M120" s="14" t="s">
        <v>127</v>
      </c>
    </row>
    <row r="121" spans="1:13" x14ac:dyDescent="0.2">
      <c r="A121" s="14">
        <v>120</v>
      </c>
      <c r="B121" s="14">
        <v>84</v>
      </c>
      <c r="C121" s="14" t="s">
        <v>1019</v>
      </c>
      <c r="D121" s="14" t="s">
        <v>1020</v>
      </c>
      <c r="E121" s="14" t="str">
        <f t="shared" si="1"/>
        <v>ÐŸÑ€ÐµÐ´Ñ€Ð°Ð³ Ð‚Ð¾Ñ€Ñ’ÐµÐ²Ð¸Ñ›</v>
      </c>
      <c r="F121" s="14" t="s">
        <v>180</v>
      </c>
      <c r="G121" s="14">
        <v>1997</v>
      </c>
      <c r="H121" s="14"/>
      <c r="I121" s="14" t="s">
        <v>1021</v>
      </c>
      <c r="J121" s="14" t="s">
        <v>246</v>
      </c>
      <c r="K121" s="14"/>
      <c r="L121" s="14"/>
      <c r="M121" s="14" t="s">
        <v>127</v>
      </c>
    </row>
    <row r="122" spans="1:13" x14ac:dyDescent="0.2">
      <c r="A122" s="14">
        <v>121</v>
      </c>
      <c r="B122" s="14">
        <v>92</v>
      </c>
      <c r="C122" s="14" t="s">
        <v>61</v>
      </c>
      <c r="D122" s="14" t="s">
        <v>928</v>
      </c>
      <c r="E122" s="14" t="str">
        <f t="shared" si="1"/>
        <v>Ivica JovanoviÄ‡</v>
      </c>
      <c r="F122" s="14" t="s">
        <v>180</v>
      </c>
      <c r="G122" s="14">
        <v>1985</v>
      </c>
      <c r="H122" s="14" t="s">
        <v>1022</v>
      </c>
      <c r="I122" s="14" t="s">
        <v>1023</v>
      </c>
      <c r="J122" s="14" t="s">
        <v>1024</v>
      </c>
      <c r="K122" s="14"/>
      <c r="L122" s="14"/>
      <c r="M122" s="14" t="s">
        <v>127</v>
      </c>
    </row>
    <row r="123" spans="1:13" x14ac:dyDescent="0.2">
      <c r="A123" s="14">
        <v>122</v>
      </c>
      <c r="B123" s="14">
        <v>93</v>
      </c>
      <c r="C123" s="14" t="s">
        <v>1025</v>
      </c>
      <c r="D123" s="14" t="s">
        <v>1026</v>
      </c>
      <c r="E123" s="14" t="str">
        <f t="shared" si="1"/>
        <v>ÐœÐ¸Ð»Ð°Ð½ Ð¡Ñ‚ÐµÑ„Ð°Ð½Ð¾Ð²ÑÐºÐ¸</v>
      </c>
      <c r="F123" s="14" t="s">
        <v>180</v>
      </c>
      <c r="G123" s="14">
        <v>1993</v>
      </c>
      <c r="H123" s="14" t="s">
        <v>1027</v>
      </c>
      <c r="I123" s="14" t="s">
        <v>1028</v>
      </c>
      <c r="J123" s="14" t="s">
        <v>1024</v>
      </c>
      <c r="K123" s="14"/>
      <c r="L123" s="14"/>
      <c r="M123" s="14" t="s">
        <v>127</v>
      </c>
    </row>
    <row r="124" spans="1:13" x14ac:dyDescent="0.2">
      <c r="A124" s="14">
        <v>123</v>
      </c>
      <c r="B124" s="14">
        <v>95</v>
      </c>
      <c r="C124" s="14" t="s">
        <v>572</v>
      </c>
      <c r="D124" s="14" t="s">
        <v>713</v>
      </c>
      <c r="E124" s="14" t="str">
        <f t="shared" si="1"/>
        <v>Boris Malagurski</v>
      </c>
      <c r="F124" s="14" t="s">
        <v>180</v>
      </c>
      <c r="G124" s="14">
        <v>1990</v>
      </c>
      <c r="H124" s="14"/>
      <c r="I124" s="14" t="s">
        <v>94</v>
      </c>
      <c r="J124" s="14" t="s">
        <v>246</v>
      </c>
      <c r="K124" s="14"/>
      <c r="L124" s="14"/>
      <c r="M124" s="14" t="s">
        <v>127</v>
      </c>
    </row>
    <row r="125" spans="1:13" x14ac:dyDescent="0.2">
      <c r="A125" s="14">
        <v>124</v>
      </c>
      <c r="B125" s="14">
        <v>110</v>
      </c>
      <c r="C125" s="14" t="s">
        <v>561</v>
      </c>
      <c r="D125" s="14" t="s">
        <v>1029</v>
      </c>
      <c r="E125" s="14" t="str">
        <f t="shared" si="1"/>
        <v>Pavle JoviÄ‡</v>
      </c>
      <c r="F125" s="14" t="s">
        <v>180</v>
      </c>
      <c r="G125" s="14">
        <v>1977</v>
      </c>
      <c r="H125" s="14"/>
      <c r="I125" s="14" t="s">
        <v>990</v>
      </c>
      <c r="J125" s="14" t="s">
        <v>246</v>
      </c>
      <c r="K125" s="14"/>
      <c r="L125" s="14"/>
      <c r="M125" s="14" t="s">
        <v>127</v>
      </c>
    </row>
    <row r="126" spans="1:13" x14ac:dyDescent="0.2">
      <c r="A126" s="14">
        <v>125</v>
      </c>
      <c r="B126" s="14">
        <v>111</v>
      </c>
      <c r="C126" s="14" t="s">
        <v>39</v>
      </c>
      <c r="D126" s="14" t="s">
        <v>363</v>
      </c>
      <c r="E126" s="14" t="str">
        <f t="shared" si="1"/>
        <v>Marko Radovanovic</v>
      </c>
      <c r="F126" s="14" t="s">
        <v>180</v>
      </c>
      <c r="G126" s="14">
        <v>1992</v>
      </c>
      <c r="H126" s="14"/>
      <c r="I126" s="14" t="s">
        <v>935</v>
      </c>
      <c r="J126" s="14" t="s">
        <v>246</v>
      </c>
      <c r="K126" s="14"/>
      <c r="L126" s="14"/>
      <c r="M126" s="14" t="s">
        <v>127</v>
      </c>
    </row>
    <row r="127" spans="1:13" x14ac:dyDescent="0.2">
      <c r="A127" s="14">
        <v>126</v>
      </c>
      <c r="B127" s="14">
        <v>127</v>
      </c>
      <c r="C127" s="14" t="s">
        <v>47</v>
      </c>
      <c r="D127" s="14" t="s">
        <v>217</v>
      </c>
      <c r="E127" s="14" t="str">
        <f t="shared" si="1"/>
        <v>Jelena Janezic</v>
      </c>
      <c r="F127" s="14" t="s">
        <v>181</v>
      </c>
      <c r="G127" s="14">
        <v>1988</v>
      </c>
      <c r="H127" s="14" t="s">
        <v>28</v>
      </c>
      <c r="I127" s="14" t="s">
        <v>48</v>
      </c>
      <c r="J127" s="14" t="s">
        <v>246</v>
      </c>
      <c r="K127" s="14"/>
      <c r="L127" s="14"/>
      <c r="M127" s="14" t="s">
        <v>127</v>
      </c>
    </row>
    <row r="128" spans="1:13" x14ac:dyDescent="0.2">
      <c r="A128" s="14">
        <v>127</v>
      </c>
      <c r="B128" s="14">
        <v>128</v>
      </c>
      <c r="C128" s="14" t="s">
        <v>840</v>
      </c>
      <c r="D128" s="14" t="s">
        <v>841</v>
      </c>
      <c r="E128" s="14" t="str">
        <f t="shared" si="1"/>
        <v>Danimir Ljepava</v>
      </c>
      <c r="F128" s="14" t="s">
        <v>180</v>
      </c>
      <c r="G128" s="14">
        <v>1975</v>
      </c>
      <c r="H128" s="14" t="s">
        <v>157</v>
      </c>
      <c r="I128" s="14" t="s">
        <v>843</v>
      </c>
      <c r="J128" s="14" t="s">
        <v>246</v>
      </c>
      <c r="K128" s="14"/>
      <c r="L128" s="14"/>
      <c r="M128" s="14" t="s">
        <v>127</v>
      </c>
    </row>
    <row r="129" spans="1:13" x14ac:dyDescent="0.2">
      <c r="A129" s="14">
        <v>128</v>
      </c>
      <c r="B129" s="14">
        <v>130</v>
      </c>
      <c r="C129" s="14" t="s">
        <v>1030</v>
      </c>
      <c r="D129" s="14" t="s">
        <v>235</v>
      </c>
      <c r="E129" s="14" t="str">
        <f t="shared" si="1"/>
        <v>Pjer Vuckovic</v>
      </c>
      <c r="F129" s="14" t="s">
        <v>180</v>
      </c>
      <c r="G129" s="14">
        <v>1972</v>
      </c>
      <c r="H129" s="14" t="s">
        <v>108</v>
      </c>
      <c r="I129" s="14" t="s">
        <v>925</v>
      </c>
      <c r="J129" s="14" t="s">
        <v>246</v>
      </c>
      <c r="K129" s="14"/>
      <c r="L129" s="14"/>
      <c r="M129" s="14" t="s">
        <v>127</v>
      </c>
    </row>
    <row r="130" spans="1:13" x14ac:dyDescent="0.2">
      <c r="A130" s="14">
        <v>129</v>
      </c>
      <c r="B130" s="14">
        <v>133</v>
      </c>
      <c r="C130" s="14" t="s">
        <v>365</v>
      </c>
      <c r="D130" s="14" t="s">
        <v>1031</v>
      </c>
      <c r="E130" s="14" t="str">
        <f t="shared" si="1"/>
        <v>Milijan DimitrijeviÄ‡</v>
      </c>
      <c r="F130" s="14" t="s">
        <v>180</v>
      </c>
      <c r="G130" s="14">
        <v>1983</v>
      </c>
      <c r="H130" s="14" t="s">
        <v>1032</v>
      </c>
      <c r="I130" s="14" t="s">
        <v>1033</v>
      </c>
      <c r="J130" s="14" t="s">
        <v>246</v>
      </c>
      <c r="K130" s="14"/>
      <c r="L130" s="14"/>
      <c r="M130" s="14" t="s">
        <v>127</v>
      </c>
    </row>
    <row r="131" spans="1:13" x14ac:dyDescent="0.2">
      <c r="A131" s="14">
        <v>130</v>
      </c>
      <c r="B131" s="14">
        <v>103</v>
      </c>
      <c r="C131" s="14" t="s">
        <v>103</v>
      </c>
      <c r="D131" s="14" t="s">
        <v>1034</v>
      </c>
      <c r="E131" s="14" t="str">
        <f t="shared" ref="E131:E135" si="2">_xlfn.CONCAT(C131," ",D131)</f>
        <v>Nikola Avramovic</v>
      </c>
      <c r="F131" s="14" t="s">
        <v>180</v>
      </c>
      <c r="G131" s="14">
        <v>1997</v>
      </c>
      <c r="H131" s="14"/>
      <c r="I131" s="14" t="s">
        <v>980</v>
      </c>
      <c r="J131" s="14" t="s">
        <v>246</v>
      </c>
      <c r="K131" s="14"/>
      <c r="L131" s="14"/>
      <c r="M131" s="14" t="s">
        <v>158</v>
      </c>
    </row>
    <row r="132" spans="1:13" x14ac:dyDescent="0.2">
      <c r="A132" s="14">
        <v>131</v>
      </c>
      <c r="B132" s="14">
        <v>105</v>
      </c>
      <c r="C132" s="14" t="s">
        <v>1035</v>
      </c>
      <c r="D132" s="14" t="s">
        <v>1036</v>
      </c>
      <c r="E132" s="14" t="str">
        <f t="shared" si="2"/>
        <v>Sladjan Blagojevic</v>
      </c>
      <c r="F132" s="14" t="s">
        <v>180</v>
      </c>
      <c r="G132" s="14">
        <v>1990</v>
      </c>
      <c r="H132" s="14"/>
      <c r="I132" s="14" t="s">
        <v>452</v>
      </c>
      <c r="J132" s="14" t="s">
        <v>246</v>
      </c>
      <c r="K132" s="14"/>
      <c r="L132" s="14"/>
      <c r="M132" s="14" t="s">
        <v>158</v>
      </c>
    </row>
    <row r="133" spans="1:13" x14ac:dyDescent="0.2">
      <c r="A133" s="14">
        <v>132</v>
      </c>
      <c r="B133" s="14">
        <v>109</v>
      </c>
      <c r="C133" s="14" t="s">
        <v>83</v>
      </c>
      <c r="D133" s="14" t="s">
        <v>168</v>
      </c>
      <c r="E133" s="14" t="str">
        <f t="shared" si="2"/>
        <v>Nada Drobnjak</v>
      </c>
      <c r="F133" s="14" t="s">
        <v>181</v>
      </c>
      <c r="G133" s="14">
        <v>1966</v>
      </c>
      <c r="H133" s="14" t="s">
        <v>557</v>
      </c>
      <c r="I133" s="14" t="s">
        <v>1037</v>
      </c>
      <c r="J133" s="14" t="s">
        <v>246</v>
      </c>
      <c r="K133" s="14"/>
      <c r="L133" s="14"/>
      <c r="M133" s="14" t="s">
        <v>158</v>
      </c>
    </row>
    <row r="134" spans="1:13" x14ac:dyDescent="0.2">
      <c r="A134" s="14">
        <v>133</v>
      </c>
      <c r="B134" s="14">
        <v>118</v>
      </c>
      <c r="C134" s="14" t="s">
        <v>36</v>
      </c>
      <c r="D134" s="14" t="s">
        <v>766</v>
      </c>
      <c r="E134" s="14" t="str">
        <f t="shared" si="2"/>
        <v>Mihajlo Stojkovic</v>
      </c>
      <c r="F134" s="14" t="s">
        <v>180</v>
      </c>
      <c r="G134" s="14">
        <v>1983</v>
      </c>
      <c r="H134" s="14"/>
      <c r="I134" s="14" t="s">
        <v>401</v>
      </c>
      <c r="J134" s="14" t="s">
        <v>246</v>
      </c>
      <c r="K134" s="14"/>
      <c r="L134" s="14"/>
      <c r="M134" s="14" t="s">
        <v>158</v>
      </c>
    </row>
    <row r="135" spans="1:13" x14ac:dyDescent="0.2">
      <c r="A135" s="14">
        <v>134</v>
      </c>
      <c r="B135" s="14">
        <v>122</v>
      </c>
      <c r="C135" s="14" t="s">
        <v>44</v>
      </c>
      <c r="D135" s="14" t="s">
        <v>45</v>
      </c>
      <c r="E135" s="14" t="str">
        <f t="shared" si="2"/>
        <v>Marija Sekulovic</v>
      </c>
      <c r="F135" s="14" t="s">
        <v>181</v>
      </c>
      <c r="G135" s="14">
        <v>1982</v>
      </c>
      <c r="H135" s="14" t="s">
        <v>610</v>
      </c>
      <c r="I135" s="14" t="s">
        <v>46</v>
      </c>
      <c r="J135" s="14" t="s">
        <v>246</v>
      </c>
      <c r="K135" s="14"/>
      <c r="L135" s="14"/>
      <c r="M135" s="14" t="s">
        <v>158</v>
      </c>
    </row>
  </sheetData>
  <autoFilter ref="A1:M135" xr:uid="{739ADFCB-B805-429F-8F31-2B86BAAF281F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E7FFC-F37E-469C-85E6-5478C1D5AED1}">
  <sheetPr>
    <tabColor rgb="FFFF0000"/>
  </sheetPr>
  <dimension ref="A1:R461"/>
  <sheetViews>
    <sheetView topLeftCell="C1" zoomScale="85" zoomScaleNormal="85" workbookViewId="0">
      <selection activeCell="I330" sqref="I330"/>
    </sheetView>
  </sheetViews>
  <sheetFormatPr defaultRowHeight="12.75" x14ac:dyDescent="0.2"/>
  <cols>
    <col min="4" max="4" width="29.5703125" style="31" customWidth="1"/>
    <col min="5" max="5" width="5" bestFit="1" customWidth="1"/>
    <col min="6" max="6" width="10.5703125" customWidth="1"/>
    <col min="8" max="8" width="28.42578125" style="31" customWidth="1"/>
    <col min="12" max="12" width="19.85546875" style="31" customWidth="1"/>
    <col min="16" max="16" width="20.85546875" style="31" customWidth="1"/>
  </cols>
  <sheetData>
    <row r="1" spans="1:18" x14ac:dyDescent="0.2">
      <c r="A1" t="s">
        <v>1039</v>
      </c>
      <c r="B1" t="s">
        <v>1038</v>
      </c>
      <c r="D1" s="31" t="s">
        <v>1104</v>
      </c>
      <c r="E1" t="s">
        <v>626</v>
      </c>
      <c r="F1" t="s">
        <v>1425</v>
      </c>
      <c r="H1" s="31" t="s">
        <v>1104</v>
      </c>
      <c r="I1" t="s">
        <v>626</v>
      </c>
      <c r="J1" t="s">
        <v>1425</v>
      </c>
      <c r="L1" s="31" t="s">
        <v>1353</v>
      </c>
      <c r="M1" t="s">
        <v>626</v>
      </c>
      <c r="N1" t="s">
        <v>1425</v>
      </c>
      <c r="P1" s="31" t="s">
        <v>1353</v>
      </c>
      <c r="Q1" t="s">
        <v>626</v>
      </c>
      <c r="R1" t="s">
        <v>1425</v>
      </c>
    </row>
    <row r="2" spans="1:18" x14ac:dyDescent="0.2">
      <c r="A2">
        <v>1</v>
      </c>
      <c r="B2">
        <v>100</v>
      </c>
      <c r="D2" s="29" t="s">
        <v>1041</v>
      </c>
      <c r="E2" s="1" t="s">
        <v>180</v>
      </c>
      <c r="F2" s="1" t="s">
        <v>251</v>
      </c>
      <c r="H2" s="29" t="s">
        <v>1041</v>
      </c>
      <c r="I2" s="1" t="s">
        <v>180</v>
      </c>
      <c r="J2" s="1" t="s">
        <v>251</v>
      </c>
      <c r="L2" s="29" t="s">
        <v>1092</v>
      </c>
      <c r="M2" s="1" t="s">
        <v>181</v>
      </c>
      <c r="N2" s="1" t="s">
        <v>246</v>
      </c>
      <c r="P2" s="29" t="s">
        <v>1092</v>
      </c>
      <c r="Q2" s="1" t="s">
        <v>181</v>
      </c>
      <c r="R2" s="1" t="s">
        <v>246</v>
      </c>
    </row>
    <row r="3" spans="1:18" x14ac:dyDescent="0.2">
      <c r="A3">
        <v>2</v>
      </c>
      <c r="B3">
        <v>80</v>
      </c>
      <c r="D3" s="32" t="s">
        <v>1042</v>
      </c>
      <c r="E3" s="1" t="s">
        <v>180</v>
      </c>
      <c r="F3" s="1" t="s">
        <v>246</v>
      </c>
      <c r="H3" s="32" t="s">
        <v>1042</v>
      </c>
      <c r="I3" s="1" t="s">
        <v>180</v>
      </c>
      <c r="J3" s="1" t="s">
        <v>246</v>
      </c>
      <c r="L3" s="32" t="s">
        <v>1093</v>
      </c>
      <c r="M3" s="1" t="s">
        <v>181</v>
      </c>
      <c r="N3" s="1" t="s">
        <v>246</v>
      </c>
      <c r="P3" s="32" t="s">
        <v>1093</v>
      </c>
      <c r="Q3" s="1" t="s">
        <v>181</v>
      </c>
      <c r="R3" s="1" t="s">
        <v>246</v>
      </c>
    </row>
    <row r="4" spans="1:18" x14ac:dyDescent="0.2">
      <c r="A4">
        <v>3</v>
      </c>
      <c r="B4">
        <v>70</v>
      </c>
      <c r="D4" s="29" t="s">
        <v>1043</v>
      </c>
      <c r="E4" s="1" t="s">
        <v>180</v>
      </c>
      <c r="F4" s="1" t="s">
        <v>249</v>
      </c>
      <c r="H4" s="29" t="s">
        <v>1043</v>
      </c>
      <c r="I4" s="1" t="s">
        <v>180</v>
      </c>
      <c r="J4" s="1" t="s">
        <v>249</v>
      </c>
      <c r="L4" s="29" t="s">
        <v>1094</v>
      </c>
      <c r="M4" s="1" t="s">
        <v>181</v>
      </c>
      <c r="N4" s="1" t="s">
        <v>246</v>
      </c>
      <c r="P4" s="29" t="s">
        <v>1094</v>
      </c>
      <c r="Q4" s="1" t="s">
        <v>181</v>
      </c>
      <c r="R4" s="1" t="s">
        <v>246</v>
      </c>
    </row>
    <row r="5" spans="1:18" x14ac:dyDescent="0.2">
      <c r="A5">
        <v>4</v>
      </c>
      <c r="B5">
        <v>60</v>
      </c>
      <c r="D5" s="32" t="s">
        <v>1044</v>
      </c>
      <c r="E5" s="1" t="s">
        <v>180</v>
      </c>
      <c r="F5" s="1" t="s">
        <v>246</v>
      </c>
      <c r="H5" s="32" t="s">
        <v>1044</v>
      </c>
      <c r="I5" s="1" t="s">
        <v>180</v>
      </c>
      <c r="J5" s="1" t="s">
        <v>246</v>
      </c>
      <c r="L5" s="32" t="s">
        <v>1095</v>
      </c>
      <c r="M5" s="1" t="s">
        <v>181</v>
      </c>
      <c r="N5" s="1" t="s">
        <v>246</v>
      </c>
      <c r="P5" s="32" t="s">
        <v>1095</v>
      </c>
      <c r="Q5" s="1" t="s">
        <v>181</v>
      </c>
      <c r="R5" s="1" t="s">
        <v>246</v>
      </c>
    </row>
    <row r="6" spans="1:18" x14ac:dyDescent="0.2">
      <c r="A6">
        <v>5</v>
      </c>
      <c r="B6">
        <v>54</v>
      </c>
      <c r="D6" s="32" t="s">
        <v>1045</v>
      </c>
      <c r="E6" s="1" t="s">
        <v>180</v>
      </c>
      <c r="F6" s="1" t="s">
        <v>246</v>
      </c>
      <c r="H6" s="32" t="s">
        <v>1045</v>
      </c>
      <c r="I6" s="1" t="s">
        <v>180</v>
      </c>
      <c r="J6" s="1" t="s">
        <v>246</v>
      </c>
      <c r="L6" s="32" t="s">
        <v>1096</v>
      </c>
      <c r="M6" s="1" t="s">
        <v>181</v>
      </c>
      <c r="N6" s="1" t="s">
        <v>246</v>
      </c>
      <c r="P6" s="32" t="s">
        <v>1096</v>
      </c>
      <c r="Q6" s="1" t="s">
        <v>181</v>
      </c>
      <c r="R6" s="1" t="s">
        <v>246</v>
      </c>
    </row>
    <row r="7" spans="1:18" x14ac:dyDescent="0.2">
      <c r="A7">
        <v>6</v>
      </c>
      <c r="B7">
        <v>48</v>
      </c>
      <c r="D7" s="32" t="s">
        <v>1046</v>
      </c>
      <c r="E7" s="1" t="s">
        <v>180</v>
      </c>
      <c r="F7" s="1" t="s">
        <v>246</v>
      </c>
      <c r="H7" s="32" t="s">
        <v>1046</v>
      </c>
      <c r="I7" s="1" t="s">
        <v>180</v>
      </c>
      <c r="J7" s="1" t="s">
        <v>246</v>
      </c>
      <c r="L7" s="32" t="s">
        <v>1097</v>
      </c>
      <c r="M7" s="1" t="s">
        <v>181</v>
      </c>
      <c r="N7" s="1" t="s">
        <v>246</v>
      </c>
      <c r="P7" s="32" t="s">
        <v>1097</v>
      </c>
      <c r="Q7" s="1" t="s">
        <v>181</v>
      </c>
      <c r="R7" s="1" t="s">
        <v>246</v>
      </c>
    </row>
    <row r="8" spans="1:18" x14ac:dyDescent="0.2">
      <c r="A8">
        <v>7</v>
      </c>
      <c r="B8">
        <v>42</v>
      </c>
      <c r="D8" s="29" t="s">
        <v>1047</v>
      </c>
      <c r="E8" s="1" t="s">
        <v>180</v>
      </c>
      <c r="F8" s="1" t="s">
        <v>245</v>
      </c>
      <c r="H8" s="29" t="s">
        <v>1047</v>
      </c>
      <c r="I8" s="1" t="s">
        <v>180</v>
      </c>
      <c r="J8" s="1" t="s">
        <v>245</v>
      </c>
      <c r="L8" s="29" t="s">
        <v>1098</v>
      </c>
      <c r="M8" s="1" t="s">
        <v>181</v>
      </c>
      <c r="N8" s="1" t="s">
        <v>246</v>
      </c>
      <c r="P8" s="29" t="s">
        <v>1098</v>
      </c>
      <c r="Q8" s="1" t="s">
        <v>181</v>
      </c>
      <c r="R8" s="1" t="s">
        <v>246</v>
      </c>
    </row>
    <row r="9" spans="1:18" x14ac:dyDescent="0.2">
      <c r="A9">
        <v>8</v>
      </c>
      <c r="B9">
        <v>36</v>
      </c>
      <c r="D9" s="32" t="s">
        <v>1048</v>
      </c>
      <c r="E9" s="1" t="s">
        <v>180</v>
      </c>
      <c r="F9" s="1" t="s">
        <v>246</v>
      </c>
      <c r="H9" s="32" t="s">
        <v>1048</v>
      </c>
      <c r="I9" s="1" t="s">
        <v>180</v>
      </c>
      <c r="J9" s="1" t="s">
        <v>246</v>
      </c>
      <c r="L9" s="32" t="s">
        <v>1099</v>
      </c>
      <c r="M9" s="1" t="s">
        <v>181</v>
      </c>
      <c r="N9" s="1" t="s">
        <v>246</v>
      </c>
      <c r="P9" s="32" t="s">
        <v>1099</v>
      </c>
      <c r="Q9" s="1" t="s">
        <v>181</v>
      </c>
      <c r="R9" s="1" t="s">
        <v>246</v>
      </c>
    </row>
    <row r="10" spans="1:18" x14ac:dyDescent="0.2">
      <c r="A10">
        <v>9</v>
      </c>
      <c r="B10">
        <v>30</v>
      </c>
      <c r="D10" s="32" t="s">
        <v>1049</v>
      </c>
      <c r="E10" s="1" t="s">
        <v>180</v>
      </c>
      <c r="F10" s="1" t="s">
        <v>246</v>
      </c>
      <c r="H10" s="32" t="s">
        <v>1049</v>
      </c>
      <c r="I10" s="1" t="s">
        <v>180</v>
      </c>
      <c r="J10" s="1" t="s">
        <v>246</v>
      </c>
      <c r="L10" s="32" t="s">
        <v>1100</v>
      </c>
      <c r="M10" s="1" t="s">
        <v>181</v>
      </c>
      <c r="N10" s="1" t="s">
        <v>246</v>
      </c>
      <c r="P10" s="32" t="s">
        <v>1100</v>
      </c>
      <c r="Q10" s="1" t="s">
        <v>181</v>
      </c>
      <c r="R10" s="1" t="s">
        <v>246</v>
      </c>
    </row>
    <row r="11" spans="1:18" x14ac:dyDescent="0.2">
      <c r="A11">
        <v>10</v>
      </c>
      <c r="B11">
        <v>26</v>
      </c>
      <c r="D11" s="32" t="s">
        <v>1050</v>
      </c>
      <c r="E11" s="1" t="s">
        <v>180</v>
      </c>
      <c r="F11" s="1" t="s">
        <v>246</v>
      </c>
      <c r="H11" s="32" t="s">
        <v>1050</v>
      </c>
      <c r="I11" s="1" t="s">
        <v>180</v>
      </c>
      <c r="J11" s="1" t="s">
        <v>246</v>
      </c>
      <c r="L11" s="32" t="s">
        <v>1101</v>
      </c>
      <c r="M11" s="1" t="s">
        <v>181</v>
      </c>
      <c r="N11" s="1" t="s">
        <v>246</v>
      </c>
      <c r="P11" s="32" t="s">
        <v>1101</v>
      </c>
      <c r="Q11" s="1" t="s">
        <v>181</v>
      </c>
      <c r="R11" s="1" t="s">
        <v>246</v>
      </c>
    </row>
    <row r="12" spans="1:18" x14ac:dyDescent="0.2">
      <c r="A12">
        <v>11</v>
      </c>
      <c r="B12">
        <v>22</v>
      </c>
      <c r="D12" s="32" t="s">
        <v>1051</v>
      </c>
      <c r="E12" s="1" t="s">
        <v>180</v>
      </c>
      <c r="F12" s="1" t="s">
        <v>246</v>
      </c>
      <c r="H12" s="32" t="s">
        <v>1051</v>
      </c>
      <c r="I12" s="1" t="s">
        <v>180</v>
      </c>
      <c r="J12" s="1" t="s">
        <v>246</v>
      </c>
      <c r="L12" s="32" t="s">
        <v>1428</v>
      </c>
      <c r="M12" s="1" t="s">
        <v>181</v>
      </c>
      <c r="N12" s="1" t="s">
        <v>246</v>
      </c>
      <c r="P12" s="32" t="s">
        <v>1428</v>
      </c>
      <c r="Q12" s="1" t="s">
        <v>181</v>
      </c>
      <c r="R12" s="1" t="s">
        <v>246</v>
      </c>
    </row>
    <row r="13" spans="1:18" x14ac:dyDescent="0.2">
      <c r="A13">
        <v>12</v>
      </c>
      <c r="B13">
        <v>18</v>
      </c>
      <c r="D13" s="32" t="s">
        <v>1052</v>
      </c>
      <c r="E13" s="1" t="s">
        <v>180</v>
      </c>
      <c r="F13" s="1" t="s">
        <v>246</v>
      </c>
      <c r="H13" s="32" t="s">
        <v>1052</v>
      </c>
      <c r="I13" s="1" t="s">
        <v>180</v>
      </c>
      <c r="J13" s="1" t="s">
        <v>246</v>
      </c>
      <c r="L13" s="32" t="s">
        <v>1429</v>
      </c>
      <c r="M13" s="1" t="s">
        <v>181</v>
      </c>
      <c r="N13" s="1" t="s">
        <v>246</v>
      </c>
      <c r="P13" s="32" t="s">
        <v>1429</v>
      </c>
      <c r="Q13" s="1" t="s">
        <v>181</v>
      </c>
      <c r="R13" s="1" t="s">
        <v>246</v>
      </c>
    </row>
    <row r="14" spans="1:18" x14ac:dyDescent="0.2">
      <c r="A14">
        <v>13</v>
      </c>
      <c r="B14">
        <v>16</v>
      </c>
      <c r="D14" s="32" t="s">
        <v>1053</v>
      </c>
      <c r="E14" s="1" t="s">
        <v>180</v>
      </c>
      <c r="F14" s="1" t="s">
        <v>246</v>
      </c>
      <c r="H14" s="32" t="s">
        <v>1053</v>
      </c>
      <c r="I14" s="1" t="s">
        <v>180</v>
      </c>
      <c r="J14" s="1" t="s">
        <v>246</v>
      </c>
      <c r="L14" s="32" t="s">
        <v>1430</v>
      </c>
      <c r="M14" s="1" t="s">
        <v>181</v>
      </c>
      <c r="N14" s="1" t="s">
        <v>246</v>
      </c>
      <c r="P14" s="32" t="s">
        <v>1430</v>
      </c>
      <c r="Q14" s="1" t="s">
        <v>181</v>
      </c>
      <c r="R14" s="1" t="s">
        <v>246</v>
      </c>
    </row>
    <row r="15" spans="1:18" x14ac:dyDescent="0.2">
      <c r="A15">
        <v>14</v>
      </c>
      <c r="B15">
        <v>14</v>
      </c>
      <c r="D15" s="32" t="s">
        <v>1054</v>
      </c>
      <c r="E15" s="1" t="s">
        <v>180</v>
      </c>
      <c r="F15" s="1" t="s">
        <v>246</v>
      </c>
      <c r="H15" s="32" t="s">
        <v>1054</v>
      </c>
      <c r="I15" s="1" t="s">
        <v>180</v>
      </c>
      <c r="J15" s="1" t="s">
        <v>246</v>
      </c>
      <c r="L15" s="32" t="s">
        <v>1243</v>
      </c>
      <c r="M15" s="1" t="s">
        <v>181</v>
      </c>
      <c r="N15" s="1" t="s">
        <v>246</v>
      </c>
      <c r="P15" s="32" t="s">
        <v>1243</v>
      </c>
      <c r="Q15" s="1" t="s">
        <v>181</v>
      </c>
      <c r="R15" s="1" t="s">
        <v>246</v>
      </c>
    </row>
    <row r="16" spans="1:18" x14ac:dyDescent="0.2">
      <c r="A16">
        <v>15</v>
      </c>
      <c r="B16">
        <v>12</v>
      </c>
      <c r="D16" s="32" t="s">
        <v>1055</v>
      </c>
      <c r="E16" s="1" t="s">
        <v>180</v>
      </c>
      <c r="F16" s="1" t="s">
        <v>246</v>
      </c>
      <c r="H16" s="32" t="s">
        <v>1055</v>
      </c>
      <c r="I16" s="1" t="s">
        <v>180</v>
      </c>
      <c r="J16" s="1" t="s">
        <v>246</v>
      </c>
      <c r="L16" s="32" t="s">
        <v>1431</v>
      </c>
      <c r="M16" s="1" t="s">
        <v>181</v>
      </c>
      <c r="N16" s="1" t="s">
        <v>246</v>
      </c>
      <c r="P16" s="32" t="s">
        <v>1431</v>
      </c>
      <c r="Q16" s="1" t="s">
        <v>181</v>
      </c>
      <c r="R16" s="1" t="s">
        <v>246</v>
      </c>
    </row>
    <row r="17" spans="1:18" x14ac:dyDescent="0.2">
      <c r="A17">
        <v>16</v>
      </c>
      <c r="B17">
        <v>10</v>
      </c>
      <c r="D17" s="32" t="s">
        <v>1056</v>
      </c>
      <c r="E17" s="1" t="s">
        <v>180</v>
      </c>
      <c r="F17" s="1" t="s">
        <v>246</v>
      </c>
      <c r="H17" s="32" t="s">
        <v>1056</v>
      </c>
      <c r="I17" s="1" t="s">
        <v>180</v>
      </c>
      <c r="J17" s="1" t="s">
        <v>246</v>
      </c>
      <c r="L17" s="32" t="s">
        <v>1144</v>
      </c>
      <c r="M17" s="1" t="s">
        <v>181</v>
      </c>
      <c r="N17" s="1" t="s">
        <v>378</v>
      </c>
      <c r="P17" s="32" t="s">
        <v>1144</v>
      </c>
      <c r="Q17" s="1" t="s">
        <v>181</v>
      </c>
      <c r="R17" s="1" t="s">
        <v>378</v>
      </c>
    </row>
    <row r="18" spans="1:18" x14ac:dyDescent="0.2">
      <c r="A18">
        <v>17</v>
      </c>
      <c r="B18">
        <v>8</v>
      </c>
      <c r="D18" s="32" t="s">
        <v>1057</v>
      </c>
      <c r="E18" s="1" t="s">
        <v>180</v>
      </c>
      <c r="F18" s="1" t="s">
        <v>246</v>
      </c>
      <c r="H18" s="32" t="s">
        <v>1057</v>
      </c>
      <c r="I18" s="1" t="s">
        <v>180</v>
      </c>
      <c r="J18" s="1" t="s">
        <v>246</v>
      </c>
      <c r="L18" s="32" t="s">
        <v>1145</v>
      </c>
      <c r="M18" s="1" t="s">
        <v>181</v>
      </c>
      <c r="N18" s="1" t="s">
        <v>395</v>
      </c>
      <c r="P18" s="32" t="s">
        <v>1145</v>
      </c>
      <c r="Q18" s="1" t="s">
        <v>181</v>
      </c>
      <c r="R18" s="1" t="s">
        <v>395</v>
      </c>
    </row>
    <row r="19" spans="1:18" x14ac:dyDescent="0.2">
      <c r="A19">
        <v>18</v>
      </c>
      <c r="B19">
        <v>6</v>
      </c>
      <c r="D19" s="29" t="s">
        <v>1058</v>
      </c>
      <c r="E19" s="1" t="s">
        <v>180</v>
      </c>
      <c r="F19" s="1" t="s">
        <v>254</v>
      </c>
      <c r="H19" s="29" t="s">
        <v>1058</v>
      </c>
      <c r="I19" s="1" t="s">
        <v>180</v>
      </c>
      <c r="J19" s="1" t="s">
        <v>254</v>
      </c>
      <c r="L19" s="29" t="s">
        <v>1146</v>
      </c>
      <c r="M19" s="1" t="s">
        <v>181</v>
      </c>
      <c r="N19" s="1" t="s">
        <v>246</v>
      </c>
      <c r="P19" s="29" t="s">
        <v>1146</v>
      </c>
      <c r="Q19" s="1" t="s">
        <v>181</v>
      </c>
      <c r="R19" s="1" t="s">
        <v>246</v>
      </c>
    </row>
    <row r="20" spans="1:18" x14ac:dyDescent="0.2">
      <c r="A20">
        <v>19</v>
      </c>
      <c r="B20">
        <v>4</v>
      </c>
      <c r="D20" s="32" t="s">
        <v>1059</v>
      </c>
      <c r="E20" s="1" t="s">
        <v>180</v>
      </c>
      <c r="F20" s="1" t="s">
        <v>246</v>
      </c>
      <c r="H20" s="32" t="s">
        <v>1059</v>
      </c>
      <c r="I20" s="1" t="s">
        <v>180</v>
      </c>
      <c r="J20" s="1" t="s">
        <v>246</v>
      </c>
      <c r="L20" s="32" t="s">
        <v>1147</v>
      </c>
      <c r="M20" s="1" t="s">
        <v>181</v>
      </c>
      <c r="N20" s="1" t="s">
        <v>466</v>
      </c>
      <c r="P20" s="32" t="s">
        <v>1147</v>
      </c>
      <c r="Q20" s="1" t="s">
        <v>181</v>
      </c>
      <c r="R20" s="1" t="s">
        <v>466</v>
      </c>
    </row>
    <row r="21" spans="1:18" x14ac:dyDescent="0.2">
      <c r="A21">
        <v>20</v>
      </c>
      <c r="B21">
        <v>2</v>
      </c>
      <c r="D21" s="32" t="s">
        <v>1060</v>
      </c>
      <c r="E21" s="1" t="s">
        <v>180</v>
      </c>
      <c r="F21" s="1" t="s">
        <v>246</v>
      </c>
      <c r="H21" s="32" t="s">
        <v>1060</v>
      </c>
      <c r="I21" s="1" t="s">
        <v>180</v>
      </c>
      <c r="J21" s="1" t="s">
        <v>246</v>
      </c>
      <c r="L21" s="32" t="s">
        <v>1148</v>
      </c>
      <c r="M21" s="1" t="s">
        <v>181</v>
      </c>
      <c r="N21" s="1" t="s">
        <v>246</v>
      </c>
      <c r="P21" s="32" t="s">
        <v>1148</v>
      </c>
      <c r="Q21" s="1" t="s">
        <v>181</v>
      </c>
      <c r="R21" s="1" t="s">
        <v>246</v>
      </c>
    </row>
    <row r="22" spans="1:18" x14ac:dyDescent="0.2">
      <c r="D22" s="32" t="s">
        <v>1061</v>
      </c>
      <c r="E22" s="1" t="s">
        <v>180</v>
      </c>
      <c r="F22" s="1" t="s">
        <v>246</v>
      </c>
      <c r="H22" s="32" t="s">
        <v>1061</v>
      </c>
      <c r="I22" s="1" t="s">
        <v>180</v>
      </c>
      <c r="J22" s="1" t="s">
        <v>246</v>
      </c>
      <c r="L22" s="32" t="s">
        <v>1149</v>
      </c>
      <c r="M22" s="1" t="s">
        <v>181</v>
      </c>
      <c r="N22" s="1" t="s">
        <v>246</v>
      </c>
      <c r="P22" s="32" t="s">
        <v>1149</v>
      </c>
      <c r="Q22" s="1" t="s">
        <v>181</v>
      </c>
      <c r="R22" s="1" t="s">
        <v>246</v>
      </c>
    </row>
    <row r="23" spans="1:18" x14ac:dyDescent="0.2">
      <c r="D23" s="32" t="s">
        <v>1062</v>
      </c>
      <c r="E23" s="1" t="s">
        <v>180</v>
      </c>
      <c r="F23" s="1" t="s">
        <v>246</v>
      </c>
      <c r="H23" s="32" t="s">
        <v>1062</v>
      </c>
      <c r="I23" s="1" t="s">
        <v>180</v>
      </c>
      <c r="J23" s="1" t="s">
        <v>246</v>
      </c>
      <c r="L23" s="32" t="s">
        <v>1432</v>
      </c>
      <c r="M23" s="1" t="s">
        <v>181</v>
      </c>
      <c r="N23" s="1" t="s">
        <v>246</v>
      </c>
      <c r="P23" s="32" t="s">
        <v>1432</v>
      </c>
      <c r="Q23" s="1" t="s">
        <v>181</v>
      </c>
      <c r="R23" s="1" t="s">
        <v>246</v>
      </c>
    </row>
    <row r="24" spans="1:18" x14ac:dyDescent="0.2">
      <c r="D24" s="32" t="s">
        <v>1063</v>
      </c>
      <c r="E24" s="1" t="s">
        <v>180</v>
      </c>
      <c r="F24" s="1" t="s">
        <v>246</v>
      </c>
      <c r="H24" s="32" t="s">
        <v>1063</v>
      </c>
      <c r="I24" s="1" t="s">
        <v>180</v>
      </c>
      <c r="J24" s="1" t="s">
        <v>246</v>
      </c>
      <c r="L24" s="32" t="s">
        <v>1433</v>
      </c>
      <c r="M24" s="1" t="s">
        <v>181</v>
      </c>
      <c r="N24" s="1" t="s">
        <v>246</v>
      </c>
      <c r="P24" s="32" t="s">
        <v>1433</v>
      </c>
      <c r="Q24" s="1" t="s">
        <v>181</v>
      </c>
      <c r="R24" s="1" t="s">
        <v>246</v>
      </c>
    </row>
    <row r="25" spans="1:18" x14ac:dyDescent="0.2">
      <c r="D25" s="32" t="s">
        <v>1064</v>
      </c>
      <c r="E25" s="1" t="s">
        <v>180</v>
      </c>
      <c r="F25" s="1" t="s">
        <v>246</v>
      </c>
      <c r="H25" s="32" t="s">
        <v>1064</v>
      </c>
      <c r="I25" s="1" t="s">
        <v>180</v>
      </c>
      <c r="J25" s="1" t="s">
        <v>246</v>
      </c>
      <c r="L25" s="32" t="s">
        <v>1434</v>
      </c>
      <c r="M25" s="1" t="s">
        <v>181</v>
      </c>
      <c r="N25" s="1" t="s">
        <v>530</v>
      </c>
      <c r="P25" s="32" t="s">
        <v>1434</v>
      </c>
      <c r="Q25" s="1" t="s">
        <v>181</v>
      </c>
      <c r="R25" s="1" t="s">
        <v>530</v>
      </c>
    </row>
    <row r="26" spans="1:18" x14ac:dyDescent="0.2">
      <c r="D26" s="32" t="s">
        <v>1065</v>
      </c>
      <c r="E26" s="1" t="s">
        <v>180</v>
      </c>
      <c r="F26" s="1" t="s">
        <v>246</v>
      </c>
      <c r="H26" s="32" t="s">
        <v>1065</v>
      </c>
      <c r="I26" s="1" t="s">
        <v>180</v>
      </c>
      <c r="J26" s="1" t="s">
        <v>246</v>
      </c>
      <c r="L26" s="32" t="s">
        <v>1203</v>
      </c>
      <c r="M26" s="1" t="s">
        <v>181</v>
      </c>
      <c r="N26" s="1" t="s">
        <v>246</v>
      </c>
      <c r="P26" s="32" t="s">
        <v>1203</v>
      </c>
      <c r="Q26" s="1" t="s">
        <v>181</v>
      </c>
      <c r="R26" s="1" t="s">
        <v>246</v>
      </c>
    </row>
    <row r="27" spans="1:18" x14ac:dyDescent="0.2">
      <c r="D27" s="32" t="s">
        <v>1066</v>
      </c>
      <c r="E27" s="1" t="s">
        <v>180</v>
      </c>
      <c r="F27" s="1" t="s">
        <v>246</v>
      </c>
      <c r="H27" s="32" t="s">
        <v>1066</v>
      </c>
      <c r="I27" s="1" t="s">
        <v>180</v>
      </c>
      <c r="J27" s="1" t="s">
        <v>246</v>
      </c>
      <c r="L27" s="32" t="s">
        <v>1204</v>
      </c>
      <c r="M27" s="1" t="s">
        <v>181</v>
      </c>
      <c r="N27" s="1" t="s">
        <v>644</v>
      </c>
      <c r="P27" s="32" t="s">
        <v>1204</v>
      </c>
      <c r="Q27" s="1" t="s">
        <v>181</v>
      </c>
      <c r="R27" s="1" t="s">
        <v>644</v>
      </c>
    </row>
    <row r="28" spans="1:18" x14ac:dyDescent="0.2">
      <c r="D28" s="29" t="s">
        <v>1067</v>
      </c>
      <c r="E28" s="1" t="s">
        <v>180</v>
      </c>
      <c r="F28" s="1" t="s">
        <v>1427</v>
      </c>
      <c r="H28" s="29" t="s">
        <v>1067</v>
      </c>
      <c r="I28" s="1" t="s">
        <v>180</v>
      </c>
      <c r="J28" s="1" t="s">
        <v>1427</v>
      </c>
      <c r="L28" s="29" t="s">
        <v>1205</v>
      </c>
      <c r="M28" s="1" t="s">
        <v>181</v>
      </c>
      <c r="N28" s="1" t="s">
        <v>246</v>
      </c>
      <c r="P28" s="29" t="s">
        <v>1205</v>
      </c>
      <c r="Q28" s="1" t="s">
        <v>181</v>
      </c>
      <c r="R28" s="1" t="s">
        <v>246</v>
      </c>
    </row>
    <row r="29" spans="1:18" x14ac:dyDescent="0.2">
      <c r="D29" s="32" t="s">
        <v>1068</v>
      </c>
      <c r="E29" s="1" t="s">
        <v>180</v>
      </c>
      <c r="F29" s="1" t="s">
        <v>246</v>
      </c>
      <c r="H29" s="32" t="s">
        <v>1068</v>
      </c>
      <c r="I29" s="1" t="s">
        <v>180</v>
      </c>
      <c r="J29" s="1" t="s">
        <v>246</v>
      </c>
      <c r="L29" s="32" t="s">
        <v>1206</v>
      </c>
      <c r="M29" s="1" t="s">
        <v>181</v>
      </c>
      <c r="N29" s="1" t="s">
        <v>246</v>
      </c>
      <c r="P29" s="32" t="s">
        <v>1206</v>
      </c>
      <c r="Q29" s="1" t="s">
        <v>181</v>
      </c>
      <c r="R29" s="1" t="s">
        <v>246</v>
      </c>
    </row>
    <row r="30" spans="1:18" x14ac:dyDescent="0.2">
      <c r="D30" s="32" t="s">
        <v>1069</v>
      </c>
      <c r="E30" s="1" t="s">
        <v>180</v>
      </c>
      <c r="F30" s="1" t="s">
        <v>246</v>
      </c>
      <c r="H30" s="32" t="s">
        <v>1069</v>
      </c>
      <c r="I30" s="1" t="s">
        <v>180</v>
      </c>
      <c r="J30" s="1" t="s">
        <v>246</v>
      </c>
      <c r="L30" s="32" t="s">
        <v>1207</v>
      </c>
      <c r="M30" s="1" t="s">
        <v>181</v>
      </c>
      <c r="N30" s="1" t="s">
        <v>246</v>
      </c>
      <c r="P30" s="32" t="s">
        <v>1207</v>
      </c>
      <c r="Q30" s="1" t="s">
        <v>181</v>
      </c>
      <c r="R30" s="1" t="s">
        <v>246</v>
      </c>
    </row>
    <row r="31" spans="1:18" x14ac:dyDescent="0.2">
      <c r="D31" s="32" t="s">
        <v>1070</v>
      </c>
      <c r="E31" s="1" t="s">
        <v>180</v>
      </c>
      <c r="F31" s="1" t="s">
        <v>246</v>
      </c>
      <c r="H31" s="32" t="s">
        <v>1070</v>
      </c>
      <c r="I31" s="1" t="s">
        <v>180</v>
      </c>
      <c r="J31" s="1" t="s">
        <v>246</v>
      </c>
      <c r="L31" s="32" t="s">
        <v>1208</v>
      </c>
      <c r="M31" s="1" t="s">
        <v>181</v>
      </c>
      <c r="N31" s="1" t="s">
        <v>246</v>
      </c>
      <c r="P31" s="32" t="s">
        <v>1208</v>
      </c>
      <c r="Q31" s="1" t="s">
        <v>181</v>
      </c>
      <c r="R31" s="1" t="s">
        <v>246</v>
      </c>
    </row>
    <row r="32" spans="1:18" x14ac:dyDescent="0.2">
      <c r="D32" s="32" t="s">
        <v>1071</v>
      </c>
      <c r="E32" s="1" t="s">
        <v>180</v>
      </c>
      <c r="F32" s="1" t="s">
        <v>246</v>
      </c>
      <c r="H32" s="32" t="s">
        <v>1071</v>
      </c>
      <c r="I32" s="1" t="s">
        <v>180</v>
      </c>
      <c r="J32" s="1" t="s">
        <v>246</v>
      </c>
      <c r="L32" s="32" t="s">
        <v>1209</v>
      </c>
      <c r="M32" s="1" t="s">
        <v>181</v>
      </c>
      <c r="N32" s="1" t="s">
        <v>246</v>
      </c>
      <c r="P32" s="32" t="s">
        <v>1209</v>
      </c>
      <c r="Q32" s="1" t="s">
        <v>181</v>
      </c>
      <c r="R32" s="1" t="s">
        <v>246</v>
      </c>
    </row>
    <row r="33" spans="4:18" x14ac:dyDescent="0.2">
      <c r="D33" s="32" t="s">
        <v>1072</v>
      </c>
      <c r="E33" s="1" t="s">
        <v>180</v>
      </c>
      <c r="F33" s="1" t="s">
        <v>246</v>
      </c>
      <c r="H33" s="32" t="s">
        <v>1072</v>
      </c>
      <c r="I33" s="1" t="s">
        <v>180</v>
      </c>
      <c r="J33" s="1" t="s">
        <v>246</v>
      </c>
      <c r="L33" s="32" t="s">
        <v>1210</v>
      </c>
      <c r="M33" s="1" t="s">
        <v>181</v>
      </c>
      <c r="N33" s="1" t="s">
        <v>246</v>
      </c>
      <c r="P33" s="32" t="s">
        <v>1210</v>
      </c>
      <c r="Q33" s="1" t="s">
        <v>181</v>
      </c>
      <c r="R33" s="1" t="s">
        <v>246</v>
      </c>
    </row>
    <row r="34" spans="4:18" x14ac:dyDescent="0.2">
      <c r="D34" s="32" t="s">
        <v>1073</v>
      </c>
      <c r="E34" s="1" t="s">
        <v>180</v>
      </c>
      <c r="F34" s="1" t="s">
        <v>246</v>
      </c>
      <c r="H34" s="32" t="s">
        <v>1073</v>
      </c>
      <c r="I34" s="1" t="s">
        <v>180</v>
      </c>
      <c r="J34" s="1" t="s">
        <v>246</v>
      </c>
      <c r="L34" s="32" t="s">
        <v>1211</v>
      </c>
      <c r="M34" s="1" t="s">
        <v>181</v>
      </c>
      <c r="N34" s="1" t="s">
        <v>246</v>
      </c>
      <c r="P34" s="32" t="s">
        <v>1211</v>
      </c>
      <c r="Q34" s="1" t="s">
        <v>181</v>
      </c>
      <c r="R34" s="1" t="s">
        <v>246</v>
      </c>
    </row>
    <row r="35" spans="4:18" x14ac:dyDescent="0.2">
      <c r="D35" s="32" t="s">
        <v>1074</v>
      </c>
      <c r="E35" s="1" t="s">
        <v>180</v>
      </c>
      <c r="F35" s="1" t="s">
        <v>246</v>
      </c>
      <c r="H35" s="32" t="s">
        <v>1074</v>
      </c>
      <c r="I35" s="1" t="s">
        <v>180</v>
      </c>
      <c r="J35" s="1" t="s">
        <v>246</v>
      </c>
      <c r="L35" s="32" t="s">
        <v>1212</v>
      </c>
      <c r="M35" s="1" t="s">
        <v>181</v>
      </c>
      <c r="N35" s="1" t="s">
        <v>246</v>
      </c>
      <c r="P35" s="32" t="s">
        <v>1212</v>
      </c>
      <c r="Q35" s="1" t="s">
        <v>181</v>
      </c>
      <c r="R35" s="1" t="s">
        <v>246</v>
      </c>
    </row>
    <row r="36" spans="4:18" x14ac:dyDescent="0.2">
      <c r="D36" s="29" t="s">
        <v>1075</v>
      </c>
      <c r="E36" s="1" t="s">
        <v>180</v>
      </c>
      <c r="F36" s="1" t="s">
        <v>253</v>
      </c>
      <c r="H36" s="29" t="s">
        <v>1075</v>
      </c>
      <c r="I36" s="1" t="s">
        <v>180</v>
      </c>
      <c r="J36" s="1" t="s">
        <v>253</v>
      </c>
      <c r="L36" s="29" t="s">
        <v>1213</v>
      </c>
      <c r="M36" s="1" t="s">
        <v>181</v>
      </c>
      <c r="N36" s="1" t="s">
        <v>246</v>
      </c>
      <c r="P36" s="29" t="s">
        <v>1213</v>
      </c>
      <c r="Q36" s="1" t="s">
        <v>181</v>
      </c>
      <c r="R36" s="1" t="s">
        <v>246</v>
      </c>
    </row>
    <row r="37" spans="4:18" x14ac:dyDescent="0.2">
      <c r="D37" s="32" t="s">
        <v>1076</v>
      </c>
      <c r="E37" s="1" t="s">
        <v>180</v>
      </c>
      <c r="F37" s="1" t="s">
        <v>246</v>
      </c>
      <c r="H37" s="32" t="s">
        <v>1076</v>
      </c>
      <c r="I37" s="1" t="s">
        <v>180</v>
      </c>
      <c r="J37" s="1" t="s">
        <v>246</v>
      </c>
      <c r="L37" s="32" t="s">
        <v>1214</v>
      </c>
      <c r="M37" s="1" t="s">
        <v>181</v>
      </c>
      <c r="N37" s="1" t="s">
        <v>246</v>
      </c>
      <c r="P37" s="32" t="s">
        <v>1214</v>
      </c>
      <c r="Q37" s="1" t="s">
        <v>181</v>
      </c>
      <c r="R37" s="1" t="s">
        <v>246</v>
      </c>
    </row>
    <row r="38" spans="4:18" x14ac:dyDescent="0.2">
      <c r="D38" s="32" t="s">
        <v>1077</v>
      </c>
      <c r="E38" s="1" t="s">
        <v>180</v>
      </c>
      <c r="F38" s="1" t="s">
        <v>246</v>
      </c>
      <c r="H38" s="32" t="s">
        <v>1077</v>
      </c>
      <c r="I38" s="1" t="s">
        <v>180</v>
      </c>
      <c r="J38" s="1" t="s">
        <v>246</v>
      </c>
      <c r="L38" s="32" t="s">
        <v>1435</v>
      </c>
      <c r="M38" s="1" t="s">
        <v>181</v>
      </c>
      <c r="N38" s="1" t="s">
        <v>246</v>
      </c>
      <c r="P38" s="32" t="s">
        <v>1435</v>
      </c>
      <c r="Q38" s="1" t="s">
        <v>181</v>
      </c>
      <c r="R38" s="1" t="s">
        <v>246</v>
      </c>
    </row>
    <row r="39" spans="4:18" x14ac:dyDescent="0.2">
      <c r="D39" s="32" t="s">
        <v>1078</v>
      </c>
      <c r="E39" s="1" t="s">
        <v>180</v>
      </c>
      <c r="F39" s="1" t="s">
        <v>246</v>
      </c>
      <c r="H39" s="32" t="s">
        <v>1078</v>
      </c>
      <c r="I39" s="1" t="s">
        <v>180</v>
      </c>
      <c r="J39" s="1" t="s">
        <v>246</v>
      </c>
      <c r="L39" s="32" t="s">
        <v>1436</v>
      </c>
      <c r="M39" s="1" t="s">
        <v>181</v>
      </c>
      <c r="N39" s="1" t="s">
        <v>252</v>
      </c>
      <c r="P39" s="32" t="s">
        <v>1436</v>
      </c>
      <c r="Q39" s="1" t="s">
        <v>181</v>
      </c>
      <c r="R39" s="1" t="s">
        <v>252</v>
      </c>
    </row>
    <row r="40" spans="4:18" x14ac:dyDescent="0.2">
      <c r="D40" s="32" t="s">
        <v>1079</v>
      </c>
      <c r="E40" s="1" t="s">
        <v>180</v>
      </c>
      <c r="F40" s="1" t="s">
        <v>246</v>
      </c>
      <c r="H40" s="32" t="s">
        <v>1079</v>
      </c>
      <c r="I40" s="1" t="s">
        <v>180</v>
      </c>
      <c r="J40" s="1" t="s">
        <v>246</v>
      </c>
      <c r="L40" s="32" t="s">
        <v>1242</v>
      </c>
      <c r="M40" s="1" t="s">
        <v>181</v>
      </c>
      <c r="N40" s="1" t="s">
        <v>246</v>
      </c>
      <c r="P40" s="32" t="s">
        <v>1242</v>
      </c>
      <c r="Q40" s="1" t="s">
        <v>181</v>
      </c>
      <c r="R40" s="1" t="s">
        <v>246</v>
      </c>
    </row>
    <row r="41" spans="4:18" x14ac:dyDescent="0.2">
      <c r="D41" s="32" t="s">
        <v>1080</v>
      </c>
      <c r="E41" s="1" t="s">
        <v>180</v>
      </c>
      <c r="F41" s="1" t="s">
        <v>246</v>
      </c>
      <c r="H41" s="32" t="s">
        <v>1080</v>
      </c>
      <c r="I41" s="1" t="s">
        <v>180</v>
      </c>
      <c r="J41" s="1" t="s">
        <v>246</v>
      </c>
      <c r="L41" s="32" t="s">
        <v>1437</v>
      </c>
      <c r="M41" s="1" t="s">
        <v>181</v>
      </c>
      <c r="N41" s="1" t="s">
        <v>246</v>
      </c>
      <c r="P41" s="32" t="s">
        <v>1437</v>
      </c>
      <c r="Q41" s="1" t="s">
        <v>181</v>
      </c>
      <c r="R41" s="1" t="s">
        <v>246</v>
      </c>
    </row>
    <row r="42" spans="4:18" x14ac:dyDescent="0.2">
      <c r="D42" s="32" t="s">
        <v>1081</v>
      </c>
      <c r="E42" s="1" t="s">
        <v>180</v>
      </c>
      <c r="F42" s="1" t="s">
        <v>246</v>
      </c>
      <c r="H42" s="32" t="s">
        <v>1081</v>
      </c>
      <c r="I42" s="1" t="s">
        <v>180</v>
      </c>
      <c r="J42" s="1" t="s">
        <v>246</v>
      </c>
      <c r="L42" s="32" t="s">
        <v>1438</v>
      </c>
      <c r="M42" s="1" t="s">
        <v>181</v>
      </c>
      <c r="N42" s="1" t="s">
        <v>246</v>
      </c>
      <c r="P42" s="32" t="s">
        <v>1438</v>
      </c>
      <c r="Q42" s="1" t="s">
        <v>181</v>
      </c>
      <c r="R42" s="1" t="s">
        <v>246</v>
      </c>
    </row>
    <row r="43" spans="4:18" x14ac:dyDescent="0.2">
      <c r="D43" s="32" t="s">
        <v>1082</v>
      </c>
      <c r="E43" s="1" t="s">
        <v>180</v>
      </c>
      <c r="F43" s="1" t="s">
        <v>246</v>
      </c>
      <c r="H43" s="32" t="s">
        <v>1082</v>
      </c>
      <c r="I43" s="1" t="s">
        <v>180</v>
      </c>
      <c r="J43" s="1" t="s">
        <v>246</v>
      </c>
      <c r="L43" s="32" t="s">
        <v>1439</v>
      </c>
      <c r="M43" s="1" t="s">
        <v>181</v>
      </c>
      <c r="N43" s="1" t="s">
        <v>246</v>
      </c>
      <c r="P43" s="32" t="s">
        <v>1439</v>
      </c>
      <c r="Q43" s="1" t="s">
        <v>181</v>
      </c>
      <c r="R43" s="1" t="s">
        <v>246</v>
      </c>
    </row>
    <row r="44" spans="4:18" x14ac:dyDescent="0.2">
      <c r="D44" s="32" t="s">
        <v>1083</v>
      </c>
      <c r="E44" s="1" t="s">
        <v>180</v>
      </c>
      <c r="F44" s="1" t="s">
        <v>246</v>
      </c>
      <c r="H44" s="32" t="s">
        <v>1083</v>
      </c>
      <c r="I44" s="1" t="s">
        <v>180</v>
      </c>
      <c r="J44" s="1" t="s">
        <v>246</v>
      </c>
      <c r="L44" s="32" t="s">
        <v>1440</v>
      </c>
      <c r="M44" s="1" t="s">
        <v>181</v>
      </c>
      <c r="N44" s="1" t="s">
        <v>246</v>
      </c>
      <c r="P44" s="32" t="s">
        <v>1440</v>
      </c>
      <c r="Q44" s="1" t="s">
        <v>181</v>
      </c>
      <c r="R44" s="1" t="s">
        <v>246</v>
      </c>
    </row>
    <row r="45" spans="4:18" x14ac:dyDescent="0.2">
      <c r="D45" s="32" t="s">
        <v>1084</v>
      </c>
      <c r="E45" s="1" t="s">
        <v>180</v>
      </c>
      <c r="F45" s="1" t="s">
        <v>246</v>
      </c>
      <c r="H45" s="32" t="s">
        <v>1084</v>
      </c>
      <c r="I45" s="1" t="s">
        <v>180</v>
      </c>
      <c r="J45" s="1" t="s">
        <v>246</v>
      </c>
      <c r="L45" s="32" t="s">
        <v>1441</v>
      </c>
      <c r="M45" s="1" t="s">
        <v>181</v>
      </c>
      <c r="N45" s="1" t="s">
        <v>246</v>
      </c>
      <c r="P45" s="32" t="s">
        <v>1441</v>
      </c>
      <c r="Q45" s="1" t="s">
        <v>181</v>
      </c>
      <c r="R45" s="1" t="s">
        <v>246</v>
      </c>
    </row>
    <row r="46" spans="4:18" x14ac:dyDescent="0.2">
      <c r="D46" s="32" t="s">
        <v>1085</v>
      </c>
      <c r="E46" s="1" t="s">
        <v>180</v>
      </c>
      <c r="F46" s="1" t="s">
        <v>246</v>
      </c>
      <c r="H46" s="32" t="s">
        <v>1085</v>
      </c>
      <c r="I46" s="1" t="s">
        <v>180</v>
      </c>
      <c r="J46" s="1" t="s">
        <v>246</v>
      </c>
      <c r="L46" s="32" t="s">
        <v>1239</v>
      </c>
      <c r="M46" s="1" t="s">
        <v>181</v>
      </c>
      <c r="N46" s="1" t="s">
        <v>246</v>
      </c>
      <c r="P46" s="32" t="s">
        <v>1239</v>
      </c>
      <c r="Q46" s="1" t="s">
        <v>181</v>
      </c>
      <c r="R46" s="1" t="s">
        <v>246</v>
      </c>
    </row>
    <row r="47" spans="4:18" x14ac:dyDescent="0.2">
      <c r="D47" s="32" t="s">
        <v>1086</v>
      </c>
      <c r="E47" s="1" t="s">
        <v>180</v>
      </c>
      <c r="F47" s="1" t="s">
        <v>246</v>
      </c>
      <c r="H47" s="32" t="s">
        <v>1086</v>
      </c>
      <c r="I47" s="1" t="s">
        <v>180</v>
      </c>
      <c r="J47" s="1" t="s">
        <v>246</v>
      </c>
      <c r="L47" s="32" t="s">
        <v>1442</v>
      </c>
      <c r="M47" s="1" t="s">
        <v>181</v>
      </c>
      <c r="N47" s="1" t="s">
        <v>246</v>
      </c>
      <c r="P47" s="32" t="s">
        <v>1442</v>
      </c>
      <c r="Q47" s="1" t="s">
        <v>181</v>
      </c>
      <c r="R47" s="1" t="s">
        <v>246</v>
      </c>
    </row>
    <row r="48" spans="4:18" x14ac:dyDescent="0.2">
      <c r="D48" s="32" t="s">
        <v>1087</v>
      </c>
      <c r="E48" s="1" t="s">
        <v>180</v>
      </c>
      <c r="F48" s="1" t="s">
        <v>246</v>
      </c>
      <c r="H48" s="32" t="s">
        <v>1087</v>
      </c>
      <c r="I48" s="1" t="s">
        <v>180</v>
      </c>
      <c r="J48" s="1" t="s">
        <v>246</v>
      </c>
      <c r="L48" s="32" t="s">
        <v>1328</v>
      </c>
      <c r="M48" s="1" t="s">
        <v>181</v>
      </c>
      <c r="N48" s="7" t="s">
        <v>540</v>
      </c>
      <c r="P48" s="32" t="s">
        <v>1328</v>
      </c>
      <c r="Q48" s="1" t="s">
        <v>181</v>
      </c>
      <c r="R48" s="7" t="s">
        <v>540</v>
      </c>
    </row>
    <row r="49" spans="4:18" x14ac:dyDescent="0.2">
      <c r="D49" s="32" t="s">
        <v>1088</v>
      </c>
      <c r="E49" s="1" t="s">
        <v>180</v>
      </c>
      <c r="F49" s="1" t="s">
        <v>246</v>
      </c>
      <c r="H49" s="32" t="s">
        <v>1088</v>
      </c>
      <c r="I49" s="1" t="s">
        <v>180</v>
      </c>
      <c r="J49" s="1" t="s">
        <v>246</v>
      </c>
      <c r="L49" s="32" t="s">
        <v>1205</v>
      </c>
      <c r="M49" s="1" t="s">
        <v>181</v>
      </c>
      <c r="N49" s="7" t="s">
        <v>246</v>
      </c>
      <c r="P49" s="32" t="s">
        <v>1329</v>
      </c>
      <c r="Q49" s="1" t="s">
        <v>181</v>
      </c>
      <c r="R49" s="7" t="s">
        <v>246</v>
      </c>
    </row>
    <row r="50" spans="4:18" x14ac:dyDescent="0.2">
      <c r="D50" s="32" t="s">
        <v>1089</v>
      </c>
      <c r="E50" s="1" t="s">
        <v>180</v>
      </c>
      <c r="F50" s="1" t="s">
        <v>246</v>
      </c>
      <c r="H50" s="32" t="s">
        <v>1089</v>
      </c>
      <c r="I50" s="1" t="s">
        <v>180</v>
      </c>
      <c r="J50" s="1" t="s">
        <v>246</v>
      </c>
      <c r="L50" s="32" t="s">
        <v>1092</v>
      </c>
      <c r="M50" s="1" t="s">
        <v>181</v>
      </c>
      <c r="N50" s="7" t="s">
        <v>246</v>
      </c>
      <c r="P50" s="32" t="s">
        <v>1330</v>
      </c>
      <c r="Q50" s="1" t="s">
        <v>181</v>
      </c>
      <c r="R50" s="7" t="s">
        <v>378</v>
      </c>
    </row>
    <row r="51" spans="4:18" x14ac:dyDescent="0.2">
      <c r="D51" s="32" t="s">
        <v>1090</v>
      </c>
      <c r="E51" s="1" t="s">
        <v>180</v>
      </c>
      <c r="F51" s="1" t="s">
        <v>246</v>
      </c>
      <c r="H51" s="32" t="s">
        <v>1090</v>
      </c>
      <c r="I51" s="1" t="s">
        <v>180</v>
      </c>
      <c r="J51" s="1" t="s">
        <v>246</v>
      </c>
      <c r="L51" s="32" t="s">
        <v>1329</v>
      </c>
      <c r="M51" s="1" t="s">
        <v>181</v>
      </c>
      <c r="N51" s="7" t="s">
        <v>246</v>
      </c>
      <c r="P51" s="32" t="s">
        <v>1331</v>
      </c>
      <c r="Q51" s="1" t="s">
        <v>181</v>
      </c>
      <c r="R51" s="7" t="s">
        <v>246</v>
      </c>
    </row>
    <row r="52" spans="4:18" x14ac:dyDescent="0.2">
      <c r="D52" s="32" t="s">
        <v>1091</v>
      </c>
      <c r="E52" s="1" t="s">
        <v>180</v>
      </c>
      <c r="F52" s="1" t="s">
        <v>246</v>
      </c>
      <c r="H52" s="32" t="s">
        <v>1091</v>
      </c>
      <c r="I52" s="1" t="s">
        <v>180</v>
      </c>
      <c r="J52" s="1" t="s">
        <v>246</v>
      </c>
      <c r="L52" s="32" t="s">
        <v>1330</v>
      </c>
      <c r="M52" s="1" t="s">
        <v>181</v>
      </c>
      <c r="N52" s="7" t="s">
        <v>378</v>
      </c>
      <c r="P52" s="32" t="s">
        <v>1332</v>
      </c>
      <c r="Q52" s="1" t="s">
        <v>181</v>
      </c>
      <c r="R52" s="7" t="s">
        <v>246</v>
      </c>
    </row>
    <row r="53" spans="4:18" x14ac:dyDescent="0.2">
      <c r="D53" s="32" t="s">
        <v>1333</v>
      </c>
      <c r="E53" s="1" t="s">
        <v>180</v>
      </c>
      <c r="F53" s="1" t="s">
        <v>246</v>
      </c>
      <c r="H53" s="32" t="s">
        <v>1333</v>
      </c>
      <c r="I53" s="1" t="s">
        <v>180</v>
      </c>
      <c r="J53" s="1" t="s">
        <v>246</v>
      </c>
      <c r="L53" s="32" t="s">
        <v>1331</v>
      </c>
      <c r="M53" s="1" t="s">
        <v>181</v>
      </c>
      <c r="N53" s="7" t="s">
        <v>246</v>
      </c>
      <c r="P53" s="32" t="s">
        <v>1443</v>
      </c>
      <c r="Q53" s="1" t="s">
        <v>181</v>
      </c>
      <c r="R53" s="7" t="s">
        <v>246</v>
      </c>
    </row>
    <row r="54" spans="4:18" x14ac:dyDescent="0.2">
      <c r="D54" s="32" t="s">
        <v>1334</v>
      </c>
      <c r="E54" s="1" t="s">
        <v>180</v>
      </c>
      <c r="F54" s="1" t="s">
        <v>246</v>
      </c>
      <c r="H54" s="32" t="s">
        <v>1334</v>
      </c>
      <c r="I54" s="1" t="s">
        <v>180</v>
      </c>
      <c r="J54" s="1" t="s">
        <v>246</v>
      </c>
      <c r="L54" s="32" t="s">
        <v>1332</v>
      </c>
      <c r="M54" s="1" t="s">
        <v>181</v>
      </c>
      <c r="N54" s="7" t="s">
        <v>246</v>
      </c>
      <c r="P54" s="32" t="s">
        <v>1444</v>
      </c>
      <c r="Q54" s="1" t="s">
        <v>181</v>
      </c>
      <c r="R54" s="7" t="s">
        <v>246</v>
      </c>
    </row>
    <row r="55" spans="4:18" x14ac:dyDescent="0.2">
      <c r="D55" s="32" t="s">
        <v>1335</v>
      </c>
      <c r="E55" s="1" t="s">
        <v>180</v>
      </c>
      <c r="F55" s="1" t="s">
        <v>246</v>
      </c>
      <c r="H55" s="32" t="s">
        <v>1335</v>
      </c>
      <c r="I55" s="1" t="s">
        <v>180</v>
      </c>
      <c r="J55" s="1" t="s">
        <v>246</v>
      </c>
      <c r="L55" s="32" t="s">
        <v>1443</v>
      </c>
      <c r="M55" s="1" t="s">
        <v>181</v>
      </c>
      <c r="N55" s="7" t="s">
        <v>246</v>
      </c>
      <c r="P55" s="32" t="s">
        <v>1445</v>
      </c>
      <c r="Q55" s="1" t="s">
        <v>181</v>
      </c>
      <c r="R55" s="7" t="s">
        <v>254</v>
      </c>
    </row>
    <row r="56" spans="4:18" x14ac:dyDescent="0.2">
      <c r="D56" s="32" t="s">
        <v>1336</v>
      </c>
      <c r="E56" s="1" t="s">
        <v>180</v>
      </c>
      <c r="F56" s="1" t="s">
        <v>246</v>
      </c>
      <c r="H56" s="32" t="s">
        <v>1336</v>
      </c>
      <c r="I56" s="1" t="s">
        <v>180</v>
      </c>
      <c r="J56" s="1" t="s">
        <v>246</v>
      </c>
      <c r="L56" s="32" t="s">
        <v>1444</v>
      </c>
      <c r="M56" s="1" t="s">
        <v>181</v>
      </c>
      <c r="N56" s="7" t="s">
        <v>246</v>
      </c>
      <c r="P56" s="32" t="s">
        <v>1446</v>
      </c>
      <c r="Q56" s="1" t="s">
        <v>181</v>
      </c>
      <c r="R56" s="7" t="s">
        <v>246</v>
      </c>
    </row>
    <row r="57" spans="4:18" x14ac:dyDescent="0.2">
      <c r="D57" s="32" t="s">
        <v>1337</v>
      </c>
      <c r="E57" s="1" t="s">
        <v>180</v>
      </c>
      <c r="F57" s="1" t="s">
        <v>246</v>
      </c>
      <c r="H57" s="32" t="s">
        <v>1337</v>
      </c>
      <c r="I57" s="1" t="s">
        <v>180</v>
      </c>
      <c r="J57" s="1" t="s">
        <v>246</v>
      </c>
      <c r="L57" s="32" t="s">
        <v>1445</v>
      </c>
      <c r="M57" s="1" t="s">
        <v>181</v>
      </c>
      <c r="N57" s="7" t="s">
        <v>254</v>
      </c>
      <c r="P57" s="29" t="s">
        <v>1447</v>
      </c>
      <c r="Q57" s="1" t="s">
        <v>181</v>
      </c>
      <c r="R57" s="7" t="s">
        <v>246</v>
      </c>
    </row>
    <row r="58" spans="4:18" x14ac:dyDescent="0.2">
      <c r="D58" s="32" t="s">
        <v>1338</v>
      </c>
      <c r="E58" s="1" t="s">
        <v>180</v>
      </c>
      <c r="F58" s="1" t="s">
        <v>246</v>
      </c>
      <c r="H58" s="32" t="s">
        <v>1338</v>
      </c>
      <c r="I58" s="1" t="s">
        <v>180</v>
      </c>
      <c r="J58" s="1" t="s">
        <v>246</v>
      </c>
      <c r="L58" s="32" t="s">
        <v>1212</v>
      </c>
      <c r="M58" s="1" t="s">
        <v>181</v>
      </c>
      <c r="N58" s="7" t="s">
        <v>246</v>
      </c>
      <c r="P58" s="32" t="s">
        <v>1448</v>
      </c>
      <c r="Q58" s="1" t="s">
        <v>181</v>
      </c>
      <c r="R58" s="7" t="s">
        <v>246</v>
      </c>
    </row>
    <row r="59" spans="4:18" x14ac:dyDescent="0.2">
      <c r="D59" s="32" t="s">
        <v>1226</v>
      </c>
      <c r="E59" s="1" t="s">
        <v>180</v>
      </c>
      <c r="F59" s="1" t="s">
        <v>246</v>
      </c>
      <c r="H59" s="32" t="s">
        <v>1226</v>
      </c>
      <c r="I59" s="1" t="s">
        <v>180</v>
      </c>
      <c r="J59" s="1" t="s">
        <v>246</v>
      </c>
      <c r="L59" s="32" t="s">
        <v>1243</v>
      </c>
      <c r="M59" s="1" t="s">
        <v>181</v>
      </c>
      <c r="N59" s="7" t="s">
        <v>246</v>
      </c>
      <c r="P59" s="32" t="s">
        <v>1449</v>
      </c>
      <c r="Q59" s="1" t="s">
        <v>181</v>
      </c>
      <c r="R59" s="7" t="s">
        <v>254</v>
      </c>
    </row>
    <row r="60" spans="4:18" x14ac:dyDescent="0.2">
      <c r="D60" s="32" t="s">
        <v>1339</v>
      </c>
      <c r="E60" s="1" t="s">
        <v>180</v>
      </c>
      <c r="F60" s="1" t="s">
        <v>246</v>
      </c>
      <c r="H60" s="32" t="s">
        <v>1339</v>
      </c>
      <c r="I60" s="1" t="s">
        <v>180</v>
      </c>
      <c r="J60" s="1" t="s">
        <v>246</v>
      </c>
      <c r="L60" s="32" t="s">
        <v>1446</v>
      </c>
      <c r="M60" s="1" t="s">
        <v>181</v>
      </c>
      <c r="N60" s="7" t="s">
        <v>246</v>
      </c>
      <c r="P60" s="32" t="s">
        <v>1450</v>
      </c>
      <c r="Q60" s="1" t="s">
        <v>181</v>
      </c>
      <c r="R60" s="7" t="s">
        <v>246</v>
      </c>
    </row>
    <row r="61" spans="4:18" x14ac:dyDescent="0.2">
      <c r="D61" s="32" t="s">
        <v>1340</v>
      </c>
      <c r="E61" s="1" t="s">
        <v>180</v>
      </c>
      <c r="F61" s="1" t="s">
        <v>246</v>
      </c>
      <c r="H61" s="32" t="s">
        <v>1340</v>
      </c>
      <c r="I61" s="1" t="s">
        <v>180</v>
      </c>
      <c r="J61" s="1" t="s">
        <v>246</v>
      </c>
      <c r="L61" s="32" t="s">
        <v>1144</v>
      </c>
      <c r="M61" s="1" t="s">
        <v>181</v>
      </c>
      <c r="N61" s="7" t="s">
        <v>378</v>
      </c>
      <c r="P61" s="32" t="s">
        <v>1204</v>
      </c>
      <c r="Q61" s="1" t="s">
        <v>181</v>
      </c>
      <c r="R61" s="7" t="s">
        <v>582</v>
      </c>
    </row>
    <row r="62" spans="4:18" x14ac:dyDescent="0.2">
      <c r="D62" s="29" t="s">
        <v>1341</v>
      </c>
      <c r="E62" s="1" t="s">
        <v>180</v>
      </c>
      <c r="F62" s="1" t="s">
        <v>252</v>
      </c>
      <c r="H62" s="29" t="s">
        <v>1341</v>
      </c>
      <c r="I62" s="1" t="s">
        <v>180</v>
      </c>
      <c r="J62" s="1" t="s">
        <v>252</v>
      </c>
      <c r="L62" s="29" t="s">
        <v>1447</v>
      </c>
      <c r="M62" s="1" t="s">
        <v>181</v>
      </c>
      <c r="N62" s="7" t="s">
        <v>246</v>
      </c>
      <c r="P62" s="33" t="s">
        <v>1238</v>
      </c>
      <c r="Q62" s="14" t="s">
        <v>181</v>
      </c>
      <c r="R62" s="14" t="s">
        <v>246</v>
      </c>
    </row>
    <row r="63" spans="4:18" x14ac:dyDescent="0.2">
      <c r="D63" s="32" t="s">
        <v>1342</v>
      </c>
      <c r="E63" s="1" t="s">
        <v>180</v>
      </c>
      <c r="F63" s="1" t="s">
        <v>246</v>
      </c>
      <c r="H63" s="32" t="s">
        <v>1342</v>
      </c>
      <c r="I63" s="1" t="s">
        <v>180</v>
      </c>
      <c r="J63" s="1" t="s">
        <v>246</v>
      </c>
      <c r="L63" s="32" t="s">
        <v>1448</v>
      </c>
      <c r="M63" s="1" t="s">
        <v>181</v>
      </c>
      <c r="N63" s="7" t="s">
        <v>246</v>
      </c>
      <c r="P63" s="33" t="s">
        <v>1453</v>
      </c>
      <c r="Q63" s="14" t="s">
        <v>181</v>
      </c>
      <c r="R63" s="14" t="s">
        <v>246</v>
      </c>
    </row>
    <row r="64" spans="4:18" x14ac:dyDescent="0.2">
      <c r="D64" s="32" t="s">
        <v>1343</v>
      </c>
      <c r="E64" s="1" t="s">
        <v>180</v>
      </c>
      <c r="F64" s="1" t="s">
        <v>246</v>
      </c>
      <c r="H64" s="32" t="s">
        <v>1343</v>
      </c>
      <c r="I64" s="1" t="s">
        <v>180</v>
      </c>
      <c r="J64" s="1" t="s">
        <v>246</v>
      </c>
      <c r="L64" s="32" t="s">
        <v>1449</v>
      </c>
      <c r="M64" s="1" t="s">
        <v>181</v>
      </c>
      <c r="N64" s="7" t="s">
        <v>254</v>
      </c>
      <c r="P64" s="33" t="s">
        <v>1454</v>
      </c>
      <c r="Q64" s="14" t="s">
        <v>181</v>
      </c>
      <c r="R64" s="14" t="s">
        <v>246</v>
      </c>
    </row>
    <row r="65" spans="4:18" x14ac:dyDescent="0.2">
      <c r="D65" s="32" t="s">
        <v>1344</v>
      </c>
      <c r="E65" s="1" t="s">
        <v>180</v>
      </c>
      <c r="F65" s="1" t="s">
        <v>246</v>
      </c>
      <c r="H65" s="32" t="s">
        <v>1344</v>
      </c>
      <c r="I65" s="1" t="s">
        <v>180</v>
      </c>
      <c r="J65" s="1" t="s">
        <v>246</v>
      </c>
      <c r="L65" s="32" t="s">
        <v>1206</v>
      </c>
      <c r="M65" s="1" t="s">
        <v>181</v>
      </c>
      <c r="N65" s="7" t="s">
        <v>246</v>
      </c>
      <c r="P65" s="33" t="s">
        <v>1240</v>
      </c>
      <c r="Q65" s="14" t="s">
        <v>181</v>
      </c>
      <c r="R65" s="14" t="s">
        <v>246</v>
      </c>
    </row>
    <row r="66" spans="4:18" x14ac:dyDescent="0.2">
      <c r="D66" s="32" t="s">
        <v>1345</v>
      </c>
      <c r="E66" s="1" t="s">
        <v>180</v>
      </c>
      <c r="F66" s="1" t="s">
        <v>246</v>
      </c>
      <c r="H66" s="32" t="s">
        <v>1345</v>
      </c>
      <c r="I66" s="1" t="s">
        <v>180</v>
      </c>
      <c r="J66" s="1" t="s">
        <v>246</v>
      </c>
      <c r="L66" s="32" t="s">
        <v>1208</v>
      </c>
      <c r="M66" s="1" t="s">
        <v>181</v>
      </c>
      <c r="N66" s="7" t="s">
        <v>246</v>
      </c>
      <c r="P66" s="33" t="s">
        <v>1241</v>
      </c>
      <c r="Q66" s="14" t="s">
        <v>181</v>
      </c>
      <c r="R66" s="14" t="s">
        <v>246</v>
      </c>
    </row>
    <row r="67" spans="4:18" x14ac:dyDescent="0.2">
      <c r="D67" s="32" t="s">
        <v>1346</v>
      </c>
      <c r="E67" s="1" t="s">
        <v>180</v>
      </c>
      <c r="F67" s="1" t="s">
        <v>246</v>
      </c>
      <c r="H67" s="32" t="s">
        <v>1346</v>
      </c>
      <c r="I67" s="1" t="s">
        <v>180</v>
      </c>
      <c r="J67" s="1" t="s">
        <v>246</v>
      </c>
      <c r="L67" s="32" t="s">
        <v>1450</v>
      </c>
      <c r="M67" s="1" t="s">
        <v>181</v>
      </c>
      <c r="N67" s="7" t="s">
        <v>246</v>
      </c>
      <c r="P67" s="33" t="s">
        <v>1244</v>
      </c>
      <c r="Q67" s="14" t="s">
        <v>181</v>
      </c>
      <c r="R67" s="14" t="s">
        <v>246</v>
      </c>
    </row>
    <row r="68" spans="4:18" x14ac:dyDescent="0.2">
      <c r="D68" s="32" t="s">
        <v>1347</v>
      </c>
      <c r="E68" s="1" t="s">
        <v>180</v>
      </c>
      <c r="F68" s="1" t="s">
        <v>246</v>
      </c>
      <c r="H68" s="32" t="s">
        <v>1347</v>
      </c>
      <c r="I68" s="1" t="s">
        <v>180</v>
      </c>
      <c r="J68" s="1" t="s">
        <v>246</v>
      </c>
      <c r="L68" s="32" t="s">
        <v>1204</v>
      </c>
      <c r="M68" s="1" t="s">
        <v>181</v>
      </c>
      <c r="N68" s="7" t="s">
        <v>582</v>
      </c>
      <c r="P68" s="33" t="s">
        <v>1245</v>
      </c>
      <c r="Q68" s="14" t="s">
        <v>181</v>
      </c>
      <c r="R68" s="14" t="s">
        <v>246</v>
      </c>
    </row>
    <row r="69" spans="4:18" x14ac:dyDescent="0.2">
      <c r="D69" s="32" t="s">
        <v>1348</v>
      </c>
      <c r="E69" s="1" t="s">
        <v>180</v>
      </c>
      <c r="F69" s="1" t="s">
        <v>246</v>
      </c>
      <c r="H69" s="32" t="s">
        <v>1348</v>
      </c>
      <c r="I69" s="1" t="s">
        <v>180</v>
      </c>
      <c r="J69" s="1" t="s">
        <v>246</v>
      </c>
      <c r="L69" s="33" t="s">
        <v>1144</v>
      </c>
      <c r="M69" s="14" t="s">
        <v>181</v>
      </c>
      <c r="N69" s="14" t="s">
        <v>378</v>
      </c>
      <c r="P69" s="33" t="s">
        <v>1455</v>
      </c>
      <c r="Q69" s="14" t="s">
        <v>181</v>
      </c>
      <c r="R69" s="14" t="s">
        <v>246</v>
      </c>
    </row>
    <row r="70" spans="4:18" x14ac:dyDescent="0.2">
      <c r="D70" s="32" t="s">
        <v>1349</v>
      </c>
      <c r="E70" s="1" t="s">
        <v>180</v>
      </c>
      <c r="F70" s="1" t="s">
        <v>246</v>
      </c>
      <c r="H70" s="32" t="s">
        <v>1349</v>
      </c>
      <c r="I70" s="1" t="s">
        <v>180</v>
      </c>
      <c r="J70" s="1" t="s">
        <v>246</v>
      </c>
      <c r="L70" s="33" t="s">
        <v>1092</v>
      </c>
      <c r="M70" s="14" t="s">
        <v>181</v>
      </c>
      <c r="N70" s="14" t="s">
        <v>246</v>
      </c>
      <c r="P70" s="33" t="s">
        <v>1461</v>
      </c>
      <c r="Q70" s="14" t="s">
        <v>181</v>
      </c>
      <c r="R70" s="14" t="s">
        <v>246</v>
      </c>
    </row>
    <row r="71" spans="4:18" x14ac:dyDescent="0.2">
      <c r="D71" s="32" t="s">
        <v>1350</v>
      </c>
      <c r="E71" s="1" t="s">
        <v>180</v>
      </c>
      <c r="F71" s="1" t="s">
        <v>246</v>
      </c>
      <c r="H71" s="32" t="s">
        <v>1350</v>
      </c>
      <c r="I71" s="1" t="s">
        <v>180</v>
      </c>
      <c r="J71" s="1" t="s">
        <v>246</v>
      </c>
      <c r="L71" s="33" t="s">
        <v>1205</v>
      </c>
      <c r="M71" s="14" t="s">
        <v>181</v>
      </c>
      <c r="N71" s="14" t="s">
        <v>246</v>
      </c>
      <c r="P71" s="30" t="s">
        <v>1462</v>
      </c>
      <c r="Q71" s="14" t="s">
        <v>181</v>
      </c>
      <c r="R71" s="14" t="s">
        <v>246</v>
      </c>
    </row>
    <row r="72" spans="4:18" x14ac:dyDescent="0.2">
      <c r="D72" s="32" t="s">
        <v>1231</v>
      </c>
      <c r="E72" s="1" t="s">
        <v>180</v>
      </c>
      <c r="F72" s="1" t="s">
        <v>246</v>
      </c>
      <c r="H72" s="32" t="s">
        <v>1231</v>
      </c>
      <c r="I72" s="1" t="s">
        <v>180</v>
      </c>
      <c r="J72" s="1" t="s">
        <v>246</v>
      </c>
      <c r="L72" s="33" t="s">
        <v>1329</v>
      </c>
      <c r="M72" s="14" t="s">
        <v>181</v>
      </c>
      <c r="N72" s="14" t="s">
        <v>246</v>
      </c>
      <c r="P72" s="33" t="s">
        <v>1480</v>
      </c>
      <c r="Q72" s="14" t="s">
        <v>181</v>
      </c>
      <c r="R72" s="14" t="s">
        <v>246</v>
      </c>
    </row>
    <row r="73" spans="4:18" x14ac:dyDescent="0.2">
      <c r="D73" s="32" t="s">
        <v>1351</v>
      </c>
      <c r="E73" s="1" t="s">
        <v>180</v>
      </c>
      <c r="F73" s="1" t="s">
        <v>246</v>
      </c>
      <c r="H73" s="32" t="s">
        <v>1351</v>
      </c>
      <c r="I73" s="1" t="s">
        <v>180</v>
      </c>
      <c r="J73" s="1" t="s">
        <v>246</v>
      </c>
      <c r="L73" s="33" t="s">
        <v>1238</v>
      </c>
      <c r="M73" s="14" t="s">
        <v>181</v>
      </c>
      <c r="N73" s="14" t="s">
        <v>246</v>
      </c>
      <c r="P73" s="33" t="s">
        <v>1615</v>
      </c>
      <c r="Q73" s="14" t="s">
        <v>181</v>
      </c>
      <c r="R73" s="14" t="s">
        <v>378</v>
      </c>
    </row>
    <row r="74" spans="4:18" x14ac:dyDescent="0.2">
      <c r="D74" s="32" t="s">
        <v>1352</v>
      </c>
      <c r="E74" s="1" t="s">
        <v>180</v>
      </c>
      <c r="F74" s="1" t="s">
        <v>246</v>
      </c>
      <c r="H74" s="32" t="s">
        <v>1352</v>
      </c>
      <c r="I74" s="1" t="s">
        <v>180</v>
      </c>
      <c r="J74" s="1" t="s">
        <v>246</v>
      </c>
      <c r="L74" s="33" t="s">
        <v>1453</v>
      </c>
      <c r="M74" s="14" t="s">
        <v>181</v>
      </c>
      <c r="N74" s="14" t="s">
        <v>246</v>
      </c>
      <c r="P74" s="33" t="s">
        <v>1487</v>
      </c>
      <c r="Q74" s="14" t="s">
        <v>181</v>
      </c>
      <c r="R74" s="14" t="s">
        <v>246</v>
      </c>
    </row>
    <row r="75" spans="4:18" x14ac:dyDescent="0.2">
      <c r="D75" s="32" t="s">
        <v>1106</v>
      </c>
      <c r="E75" s="1" t="s">
        <v>180</v>
      </c>
      <c r="F75" s="1" t="s">
        <v>254</v>
      </c>
      <c r="H75" s="32" t="s">
        <v>1106</v>
      </c>
      <c r="I75" s="1" t="s">
        <v>180</v>
      </c>
      <c r="J75" s="1" t="s">
        <v>254</v>
      </c>
      <c r="L75" s="33" t="s">
        <v>1207</v>
      </c>
      <c r="M75" s="14" t="s">
        <v>181</v>
      </c>
      <c r="N75" s="14" t="s">
        <v>246</v>
      </c>
      <c r="P75" s="33" t="s">
        <v>1492</v>
      </c>
      <c r="Q75" s="14" t="s">
        <v>181</v>
      </c>
      <c r="R75" s="14" t="s">
        <v>246</v>
      </c>
    </row>
    <row r="76" spans="4:18" x14ac:dyDescent="0.2">
      <c r="D76" s="29" t="s">
        <v>1107</v>
      </c>
      <c r="E76" s="1" t="s">
        <v>180</v>
      </c>
      <c r="F76" s="1" t="s">
        <v>355</v>
      </c>
      <c r="H76" s="29" t="s">
        <v>1107</v>
      </c>
      <c r="I76" s="1" t="s">
        <v>180</v>
      </c>
      <c r="J76" s="1" t="s">
        <v>355</v>
      </c>
      <c r="L76" s="30" t="s">
        <v>1206</v>
      </c>
      <c r="M76" s="14" t="s">
        <v>181</v>
      </c>
      <c r="N76" s="14" t="s">
        <v>246</v>
      </c>
      <c r="P76" s="33" t="s">
        <v>1502</v>
      </c>
      <c r="Q76" s="14" t="s">
        <v>181</v>
      </c>
      <c r="R76" s="14" t="s">
        <v>246</v>
      </c>
    </row>
    <row r="77" spans="4:18" x14ac:dyDescent="0.2">
      <c r="D77" s="32" t="s">
        <v>1108</v>
      </c>
      <c r="E77" s="1" t="s">
        <v>180</v>
      </c>
      <c r="F77" s="1" t="s">
        <v>246</v>
      </c>
      <c r="H77" s="32" t="s">
        <v>1108</v>
      </c>
      <c r="I77" s="1" t="s">
        <v>180</v>
      </c>
      <c r="J77" s="1" t="s">
        <v>246</v>
      </c>
      <c r="L77" s="33" t="s">
        <v>1209</v>
      </c>
      <c r="M77" s="14" t="s">
        <v>181</v>
      </c>
      <c r="N77" s="14" t="s">
        <v>246</v>
      </c>
      <c r="P77" s="31" t="s">
        <v>1600</v>
      </c>
      <c r="Q77" t="s">
        <v>181</v>
      </c>
      <c r="R77" t="s">
        <v>1616</v>
      </c>
    </row>
    <row r="78" spans="4:18" x14ac:dyDescent="0.2">
      <c r="D78" s="32" t="s">
        <v>1109</v>
      </c>
      <c r="E78" s="1" t="s">
        <v>180</v>
      </c>
      <c r="F78" s="1" t="s">
        <v>246</v>
      </c>
      <c r="H78" s="32" t="s">
        <v>1109</v>
      </c>
      <c r="I78" s="1" t="s">
        <v>180</v>
      </c>
      <c r="J78" s="1" t="s">
        <v>246</v>
      </c>
      <c r="L78" s="33" t="s">
        <v>1239</v>
      </c>
      <c r="M78" s="14" t="s">
        <v>181</v>
      </c>
      <c r="N78" s="14" t="s">
        <v>246</v>
      </c>
      <c r="P78" s="28" t="s">
        <v>1601</v>
      </c>
      <c r="Q78" t="s">
        <v>181</v>
      </c>
      <c r="R78" t="s">
        <v>1616</v>
      </c>
    </row>
    <row r="79" spans="4:18" x14ac:dyDescent="0.2">
      <c r="D79" s="32" t="s">
        <v>1110</v>
      </c>
      <c r="E79" s="1" t="s">
        <v>180</v>
      </c>
      <c r="F79" s="1" t="s">
        <v>246</v>
      </c>
      <c r="H79" s="32" t="s">
        <v>1110</v>
      </c>
      <c r="I79" s="1" t="s">
        <v>180</v>
      </c>
      <c r="J79" s="1" t="s">
        <v>246</v>
      </c>
      <c r="L79" s="33" t="s">
        <v>1454</v>
      </c>
      <c r="M79" s="14" t="s">
        <v>181</v>
      </c>
      <c r="N79" s="14" t="s">
        <v>246</v>
      </c>
      <c r="P79" s="31" t="s">
        <v>1602</v>
      </c>
      <c r="Q79" t="s">
        <v>181</v>
      </c>
      <c r="R79" t="s">
        <v>1616</v>
      </c>
    </row>
    <row r="80" spans="4:18" x14ac:dyDescent="0.2">
      <c r="D80" s="32" t="s">
        <v>1111</v>
      </c>
      <c r="E80" s="1" t="s">
        <v>180</v>
      </c>
      <c r="F80" s="1" t="s">
        <v>246</v>
      </c>
      <c r="H80" s="32" t="s">
        <v>1111</v>
      </c>
      <c r="I80" s="1" t="s">
        <v>180</v>
      </c>
      <c r="J80" s="1" t="s">
        <v>246</v>
      </c>
      <c r="L80" s="33" t="s">
        <v>1240</v>
      </c>
      <c r="M80" s="14" t="s">
        <v>181</v>
      </c>
      <c r="N80" s="14" t="s">
        <v>246</v>
      </c>
      <c r="P80" s="31" t="s">
        <v>1603</v>
      </c>
      <c r="Q80" t="s">
        <v>181</v>
      </c>
      <c r="R80" t="s">
        <v>1616</v>
      </c>
    </row>
    <row r="81" spans="4:18" x14ac:dyDescent="0.2">
      <c r="D81" s="32" t="s">
        <v>1112</v>
      </c>
      <c r="E81" s="1" t="s">
        <v>180</v>
      </c>
      <c r="F81" s="1" t="s">
        <v>246</v>
      </c>
      <c r="H81" s="32" t="s">
        <v>1112</v>
      </c>
      <c r="I81" s="1" t="s">
        <v>180</v>
      </c>
      <c r="J81" s="1" t="s">
        <v>246</v>
      </c>
      <c r="L81" s="33" t="s">
        <v>1241</v>
      </c>
      <c r="M81" s="14" t="s">
        <v>181</v>
      </c>
      <c r="N81" s="14" t="s">
        <v>246</v>
      </c>
      <c r="P81" s="31" t="s">
        <v>1604</v>
      </c>
      <c r="Q81" t="s">
        <v>181</v>
      </c>
      <c r="R81" t="s">
        <v>1616</v>
      </c>
    </row>
    <row r="82" spans="4:18" x14ac:dyDescent="0.2">
      <c r="D82" s="32" t="s">
        <v>1113</v>
      </c>
      <c r="E82" s="1" t="s">
        <v>180</v>
      </c>
      <c r="F82" s="1" t="s">
        <v>246</v>
      </c>
      <c r="H82" s="32" t="s">
        <v>1113</v>
      </c>
      <c r="I82" s="1" t="s">
        <v>180</v>
      </c>
      <c r="J82" s="1" t="s">
        <v>246</v>
      </c>
      <c r="L82" s="33" t="s">
        <v>1242</v>
      </c>
      <c r="M82" s="14" t="s">
        <v>181</v>
      </c>
      <c r="N82" s="14" t="s">
        <v>246</v>
      </c>
      <c r="P82" s="31" t="s">
        <v>1606</v>
      </c>
      <c r="Q82" t="s">
        <v>181</v>
      </c>
      <c r="R82" t="s">
        <v>1616</v>
      </c>
    </row>
    <row r="83" spans="4:18" x14ac:dyDescent="0.2">
      <c r="D83" s="29" t="s">
        <v>1114</v>
      </c>
      <c r="E83" s="1" t="s">
        <v>180</v>
      </c>
      <c r="F83" s="1" t="s">
        <v>355</v>
      </c>
      <c r="H83" s="29" t="s">
        <v>1114</v>
      </c>
      <c r="I83" s="1" t="s">
        <v>180</v>
      </c>
      <c r="J83" s="1" t="s">
        <v>355</v>
      </c>
      <c r="L83" s="30" t="s">
        <v>1243</v>
      </c>
      <c r="M83" s="14" t="s">
        <v>181</v>
      </c>
      <c r="N83" s="14" t="s">
        <v>246</v>
      </c>
      <c r="P83" s="31" t="s">
        <v>1607</v>
      </c>
      <c r="Q83" t="s">
        <v>181</v>
      </c>
      <c r="R83" t="s">
        <v>1616</v>
      </c>
    </row>
    <row r="84" spans="4:18" x14ac:dyDescent="0.2">
      <c r="D84" s="32" t="s">
        <v>1115</v>
      </c>
      <c r="E84" s="1" t="s">
        <v>180</v>
      </c>
      <c r="F84" s="1" t="s">
        <v>246</v>
      </c>
      <c r="H84" s="32" t="s">
        <v>1115</v>
      </c>
      <c r="I84" s="1" t="s">
        <v>180</v>
      </c>
      <c r="J84" s="1" t="s">
        <v>246</v>
      </c>
      <c r="L84" s="33" t="s">
        <v>1098</v>
      </c>
      <c r="M84" s="14" t="s">
        <v>181</v>
      </c>
      <c r="N84" s="14" t="s">
        <v>246</v>
      </c>
      <c r="P84" s="31" t="s">
        <v>1608</v>
      </c>
      <c r="Q84" t="s">
        <v>181</v>
      </c>
      <c r="R84" t="s">
        <v>1616</v>
      </c>
    </row>
    <row r="85" spans="4:18" x14ac:dyDescent="0.2">
      <c r="D85" s="32" t="s">
        <v>1116</v>
      </c>
      <c r="E85" s="1" t="s">
        <v>180</v>
      </c>
      <c r="F85" s="1" t="s">
        <v>246</v>
      </c>
      <c r="H85" s="32" t="s">
        <v>1116</v>
      </c>
      <c r="I85" s="1" t="s">
        <v>180</v>
      </c>
      <c r="J85" s="1" t="s">
        <v>246</v>
      </c>
      <c r="L85" s="33" t="s">
        <v>1444</v>
      </c>
      <c r="M85" s="14" t="s">
        <v>181</v>
      </c>
      <c r="N85" s="14" t="s">
        <v>246</v>
      </c>
      <c r="P85" s="33"/>
      <c r="Q85" s="14"/>
      <c r="R85" s="14"/>
    </row>
    <row r="86" spans="4:18" x14ac:dyDescent="0.2">
      <c r="D86" s="32" t="s">
        <v>1117</v>
      </c>
      <c r="E86" s="1" t="s">
        <v>180</v>
      </c>
      <c r="F86" s="1" t="s">
        <v>246</v>
      </c>
      <c r="H86" s="32" t="s">
        <v>1117</v>
      </c>
      <c r="I86" s="1" t="s">
        <v>180</v>
      </c>
      <c r="J86" s="1" t="s">
        <v>246</v>
      </c>
      <c r="L86" s="33" t="s">
        <v>1244</v>
      </c>
      <c r="M86" s="14" t="s">
        <v>181</v>
      </c>
      <c r="N86" s="14" t="s">
        <v>246</v>
      </c>
      <c r="P86" s="33"/>
      <c r="Q86" s="14"/>
      <c r="R86" s="14"/>
    </row>
    <row r="87" spans="4:18" x14ac:dyDescent="0.2">
      <c r="D87" s="32" t="s">
        <v>1118</v>
      </c>
      <c r="E87" s="1" t="s">
        <v>180</v>
      </c>
      <c r="F87" s="1" t="s">
        <v>246</v>
      </c>
      <c r="H87" s="32" t="s">
        <v>1118</v>
      </c>
      <c r="I87" s="1" t="s">
        <v>180</v>
      </c>
      <c r="J87" s="1" t="s">
        <v>246</v>
      </c>
      <c r="L87" s="33" t="s">
        <v>1245</v>
      </c>
      <c r="M87" s="14" t="s">
        <v>181</v>
      </c>
      <c r="N87" s="14" t="s">
        <v>246</v>
      </c>
      <c r="P87" s="33"/>
      <c r="Q87" s="14"/>
      <c r="R87" s="14"/>
    </row>
    <row r="88" spans="4:18" x14ac:dyDescent="0.2">
      <c r="D88" s="32" t="s">
        <v>1119</v>
      </c>
      <c r="E88" s="1" t="s">
        <v>180</v>
      </c>
      <c r="F88" s="1" t="s">
        <v>246</v>
      </c>
      <c r="H88" s="32" t="s">
        <v>1119</v>
      </c>
      <c r="I88" s="1" t="s">
        <v>180</v>
      </c>
      <c r="J88" s="1" t="s">
        <v>246</v>
      </c>
      <c r="L88" s="33" t="s">
        <v>1443</v>
      </c>
      <c r="M88" s="14" t="s">
        <v>181</v>
      </c>
      <c r="N88" s="14" t="s">
        <v>246</v>
      </c>
      <c r="P88" s="33"/>
      <c r="Q88" s="14"/>
      <c r="R88" s="14"/>
    </row>
    <row r="89" spans="4:18" x14ac:dyDescent="0.2">
      <c r="D89" s="32" t="s">
        <v>1120</v>
      </c>
      <c r="E89" s="1" t="s">
        <v>180</v>
      </c>
      <c r="F89" s="1" t="s">
        <v>246</v>
      </c>
      <c r="H89" s="32" t="s">
        <v>1120</v>
      </c>
      <c r="I89" s="1" t="s">
        <v>180</v>
      </c>
      <c r="J89" s="1" t="s">
        <v>246</v>
      </c>
      <c r="L89" s="33" t="s">
        <v>1455</v>
      </c>
      <c r="M89" s="14" t="s">
        <v>181</v>
      </c>
      <c r="N89" s="14" t="s">
        <v>246</v>
      </c>
      <c r="P89" s="33"/>
      <c r="Q89" s="14"/>
      <c r="R89" s="14"/>
    </row>
    <row r="90" spans="4:18" x14ac:dyDescent="0.2">
      <c r="D90" s="32" t="s">
        <v>1121</v>
      </c>
      <c r="E90" s="1" t="s">
        <v>180</v>
      </c>
      <c r="F90" s="1" t="s">
        <v>246</v>
      </c>
      <c r="H90" s="32" t="s">
        <v>1121</v>
      </c>
      <c r="I90" s="1" t="s">
        <v>180</v>
      </c>
      <c r="J90" s="1" t="s">
        <v>246</v>
      </c>
      <c r="L90" s="33" t="s">
        <v>1461</v>
      </c>
      <c r="M90" s="14" t="s">
        <v>181</v>
      </c>
      <c r="N90" s="14" t="s">
        <v>246</v>
      </c>
    </row>
    <row r="91" spans="4:18" x14ac:dyDescent="0.2">
      <c r="D91" s="32" t="s">
        <v>1122</v>
      </c>
      <c r="E91" s="1" t="s">
        <v>180</v>
      </c>
      <c r="F91" s="1" t="s">
        <v>246</v>
      </c>
      <c r="H91" s="32" t="s">
        <v>1122</v>
      </c>
      <c r="I91" s="1" t="s">
        <v>180</v>
      </c>
      <c r="J91" s="1" t="s">
        <v>246</v>
      </c>
      <c r="L91" s="33" t="s">
        <v>1442</v>
      </c>
      <c r="M91" s="14" t="s">
        <v>181</v>
      </c>
      <c r="N91" s="14" t="s">
        <v>246</v>
      </c>
      <c r="P91" s="32"/>
      <c r="Q91" s="1"/>
      <c r="R91" s="1"/>
    </row>
    <row r="92" spans="4:18" x14ac:dyDescent="0.2">
      <c r="D92" s="29" t="s">
        <v>1123</v>
      </c>
      <c r="E92" s="1" t="s">
        <v>180</v>
      </c>
      <c r="F92" s="1" t="s">
        <v>254</v>
      </c>
      <c r="H92" s="29" t="s">
        <v>1123</v>
      </c>
      <c r="I92" s="1" t="s">
        <v>180</v>
      </c>
      <c r="J92" s="1" t="s">
        <v>254</v>
      </c>
      <c r="L92" s="30" t="s">
        <v>1462</v>
      </c>
      <c r="M92" s="14" t="s">
        <v>181</v>
      </c>
      <c r="N92" s="14" t="s">
        <v>246</v>
      </c>
      <c r="P92" s="29"/>
      <c r="Q92" s="1"/>
      <c r="R92" s="1"/>
    </row>
    <row r="93" spans="4:18" x14ac:dyDescent="0.2">
      <c r="D93" s="32" t="s">
        <v>1124</v>
      </c>
      <c r="E93" s="1" t="s">
        <v>180</v>
      </c>
      <c r="F93" s="1" t="s">
        <v>246</v>
      </c>
      <c r="H93" s="32" t="s">
        <v>1124</v>
      </c>
      <c r="I93" s="1" t="s">
        <v>180</v>
      </c>
      <c r="J93" s="1" t="s">
        <v>246</v>
      </c>
      <c r="L93" s="33" t="s">
        <v>1480</v>
      </c>
      <c r="M93" s="14" t="s">
        <v>181</v>
      </c>
      <c r="N93" s="14" t="s">
        <v>246</v>
      </c>
      <c r="P93" s="32"/>
      <c r="Q93" s="1"/>
      <c r="R93" s="1"/>
    </row>
    <row r="94" spans="4:18" x14ac:dyDescent="0.2">
      <c r="D94" s="32" t="s">
        <v>1125</v>
      </c>
      <c r="E94" s="1" t="s">
        <v>180</v>
      </c>
      <c r="F94" s="1" t="s">
        <v>246</v>
      </c>
      <c r="H94" s="32" t="s">
        <v>1125</v>
      </c>
      <c r="I94" s="1" t="s">
        <v>180</v>
      </c>
      <c r="J94" s="1" t="s">
        <v>246</v>
      </c>
      <c r="L94" s="33" t="s">
        <v>1615</v>
      </c>
      <c r="M94" s="14" t="s">
        <v>181</v>
      </c>
      <c r="N94" s="14" t="s">
        <v>378</v>
      </c>
      <c r="P94" s="32"/>
      <c r="Q94" s="1"/>
      <c r="R94" s="1"/>
    </row>
    <row r="95" spans="4:18" x14ac:dyDescent="0.2">
      <c r="D95" s="32" t="s">
        <v>1126</v>
      </c>
      <c r="E95" s="1" t="s">
        <v>180</v>
      </c>
      <c r="F95" s="1" t="s">
        <v>246</v>
      </c>
      <c r="H95" s="32" t="s">
        <v>1126</v>
      </c>
      <c r="I95" s="1" t="s">
        <v>180</v>
      </c>
      <c r="J95" s="1" t="s">
        <v>246</v>
      </c>
      <c r="L95" s="33" t="s">
        <v>1099</v>
      </c>
      <c r="M95" s="14" t="s">
        <v>181</v>
      </c>
      <c r="N95" s="14" t="s">
        <v>246</v>
      </c>
      <c r="P95" s="32"/>
      <c r="Q95" s="1"/>
      <c r="R95" s="1"/>
    </row>
    <row r="96" spans="4:18" x14ac:dyDescent="0.2">
      <c r="D96" s="32" t="s">
        <v>1127</v>
      </c>
      <c r="E96" s="1" t="s">
        <v>180</v>
      </c>
      <c r="F96" s="1" t="s">
        <v>246</v>
      </c>
      <c r="H96" s="32" t="s">
        <v>1127</v>
      </c>
      <c r="I96" s="1" t="s">
        <v>180</v>
      </c>
      <c r="J96" s="1" t="s">
        <v>246</v>
      </c>
      <c r="L96" s="33" t="s">
        <v>1212</v>
      </c>
      <c r="M96" s="14" t="s">
        <v>181</v>
      </c>
      <c r="N96" s="14" t="s">
        <v>246</v>
      </c>
      <c r="P96" s="32"/>
      <c r="Q96" s="1"/>
      <c r="R96" s="1"/>
    </row>
    <row r="97" spans="4:18" x14ac:dyDescent="0.2">
      <c r="D97" s="32" t="s">
        <v>1128</v>
      </c>
      <c r="E97" s="1" t="s">
        <v>180</v>
      </c>
      <c r="F97" s="1" t="s">
        <v>246</v>
      </c>
      <c r="H97" s="32" t="s">
        <v>1128</v>
      </c>
      <c r="I97" s="1" t="s">
        <v>180</v>
      </c>
      <c r="J97" s="1" t="s">
        <v>246</v>
      </c>
      <c r="L97" s="33" t="s">
        <v>1487</v>
      </c>
      <c r="M97" s="14" t="s">
        <v>181</v>
      </c>
      <c r="N97" s="14" t="s">
        <v>246</v>
      </c>
      <c r="P97" s="32"/>
      <c r="Q97" s="1"/>
      <c r="R97" s="1"/>
    </row>
    <row r="98" spans="4:18" x14ac:dyDescent="0.2">
      <c r="D98" s="32" t="s">
        <v>1129</v>
      </c>
      <c r="E98" s="1" t="s">
        <v>180</v>
      </c>
      <c r="F98" s="1" t="s">
        <v>378</v>
      </c>
      <c r="H98" s="32" t="s">
        <v>1129</v>
      </c>
      <c r="I98" s="1" t="s">
        <v>180</v>
      </c>
      <c r="J98" s="1" t="s">
        <v>378</v>
      </c>
      <c r="L98" s="33" t="s">
        <v>1208</v>
      </c>
      <c r="M98" s="14" t="s">
        <v>181</v>
      </c>
      <c r="N98" s="14" t="s">
        <v>246</v>
      </c>
      <c r="P98" s="32"/>
      <c r="Q98" s="1"/>
      <c r="R98" s="1"/>
    </row>
    <row r="99" spans="4:18" x14ac:dyDescent="0.2">
      <c r="D99" s="32" t="s">
        <v>1130</v>
      </c>
      <c r="E99" s="1" t="s">
        <v>180</v>
      </c>
      <c r="F99" s="1" t="s">
        <v>246</v>
      </c>
      <c r="H99" s="32" t="s">
        <v>1130</v>
      </c>
      <c r="I99" s="1" t="s">
        <v>180</v>
      </c>
      <c r="J99" s="1" t="s">
        <v>246</v>
      </c>
      <c r="L99" s="33" t="s">
        <v>1492</v>
      </c>
      <c r="M99" s="14" t="s">
        <v>181</v>
      </c>
      <c r="N99" s="14" t="s">
        <v>246</v>
      </c>
      <c r="P99" s="32"/>
      <c r="Q99" s="1"/>
      <c r="R99" s="1"/>
    </row>
    <row r="100" spans="4:18" x14ac:dyDescent="0.2">
      <c r="D100" s="32" t="s">
        <v>1131</v>
      </c>
      <c r="E100" s="1" t="s">
        <v>180</v>
      </c>
      <c r="F100" s="1" t="s">
        <v>246</v>
      </c>
      <c r="H100" s="32" t="s">
        <v>1131</v>
      </c>
      <c r="I100" s="1" t="s">
        <v>180</v>
      </c>
      <c r="J100" s="1" t="s">
        <v>246</v>
      </c>
      <c r="L100" s="33" t="s">
        <v>1094</v>
      </c>
      <c r="M100" s="14" t="s">
        <v>181</v>
      </c>
      <c r="N100" s="14" t="s">
        <v>246</v>
      </c>
      <c r="P100" s="32"/>
      <c r="Q100" s="1"/>
      <c r="R100" s="1"/>
    </row>
    <row r="101" spans="4:18" x14ac:dyDescent="0.2">
      <c r="D101" s="32" t="s">
        <v>1132</v>
      </c>
      <c r="E101" s="1" t="s">
        <v>180</v>
      </c>
      <c r="F101" s="1" t="s">
        <v>246</v>
      </c>
      <c r="H101" s="32" t="s">
        <v>1132</v>
      </c>
      <c r="I101" s="1" t="s">
        <v>180</v>
      </c>
      <c r="J101" s="1" t="s">
        <v>246</v>
      </c>
      <c r="L101" s="33" t="s">
        <v>1502</v>
      </c>
      <c r="M101" s="14" t="s">
        <v>181</v>
      </c>
      <c r="N101" s="14" t="s">
        <v>246</v>
      </c>
      <c r="P101" s="32"/>
      <c r="Q101" s="1"/>
      <c r="R101" s="1"/>
    </row>
    <row r="102" spans="4:18" x14ac:dyDescent="0.2">
      <c r="D102" s="32" t="s">
        <v>1133</v>
      </c>
      <c r="E102" s="1" t="s">
        <v>180</v>
      </c>
      <c r="F102" s="1" t="s">
        <v>246</v>
      </c>
      <c r="H102" s="32" t="s">
        <v>1133</v>
      </c>
      <c r="I102" s="1" t="s">
        <v>180</v>
      </c>
      <c r="J102" s="1" t="s">
        <v>246</v>
      </c>
      <c r="L102" s="33" t="s">
        <v>1093</v>
      </c>
      <c r="M102" s="14" t="s">
        <v>181</v>
      </c>
      <c r="N102" s="14" t="s">
        <v>246</v>
      </c>
      <c r="P102" s="32"/>
      <c r="Q102" s="1"/>
      <c r="R102" s="1"/>
    </row>
    <row r="103" spans="4:18" x14ac:dyDescent="0.2">
      <c r="D103" s="32" t="s">
        <v>1134</v>
      </c>
      <c r="E103" s="1" t="s">
        <v>180</v>
      </c>
      <c r="F103" s="1" t="s">
        <v>246</v>
      </c>
      <c r="H103" s="32" t="s">
        <v>1134</v>
      </c>
      <c r="I103" s="1" t="s">
        <v>180</v>
      </c>
      <c r="J103" s="1" t="s">
        <v>246</v>
      </c>
      <c r="L103" s="31" t="s">
        <v>1144</v>
      </c>
      <c r="M103" t="s">
        <v>181</v>
      </c>
      <c r="N103" t="s">
        <v>378</v>
      </c>
      <c r="P103" s="32"/>
      <c r="Q103" s="1"/>
      <c r="R103" s="1"/>
    </row>
    <row r="104" spans="4:18" x14ac:dyDescent="0.2">
      <c r="D104" s="32" t="s">
        <v>1135</v>
      </c>
      <c r="E104" s="1" t="s">
        <v>180</v>
      </c>
      <c r="F104" s="1" t="s">
        <v>246</v>
      </c>
      <c r="H104" s="32" t="s">
        <v>1135</v>
      </c>
      <c r="I104" s="1" t="s">
        <v>180</v>
      </c>
      <c r="J104" s="1" t="s">
        <v>246</v>
      </c>
      <c r="L104" s="31" t="s">
        <v>1600</v>
      </c>
      <c r="M104" t="s">
        <v>181</v>
      </c>
      <c r="N104" t="s">
        <v>1616</v>
      </c>
      <c r="P104" s="32"/>
      <c r="Q104" s="1"/>
      <c r="R104" s="1"/>
    </row>
    <row r="105" spans="4:18" x14ac:dyDescent="0.2">
      <c r="D105" s="32" t="s">
        <v>1136</v>
      </c>
      <c r="E105" s="1" t="s">
        <v>180</v>
      </c>
      <c r="F105" s="1" t="s">
        <v>246</v>
      </c>
      <c r="H105" s="32" t="s">
        <v>1136</v>
      </c>
      <c r="I105" s="1" t="s">
        <v>180</v>
      </c>
      <c r="J105" s="1" t="s">
        <v>246</v>
      </c>
      <c r="L105" s="31" t="s">
        <v>1092</v>
      </c>
      <c r="M105" t="s">
        <v>181</v>
      </c>
      <c r="N105" t="s">
        <v>246</v>
      </c>
      <c r="P105" s="32"/>
      <c r="Q105" s="1"/>
      <c r="R105" s="1"/>
    </row>
    <row r="106" spans="4:18" x14ac:dyDescent="0.2">
      <c r="D106" s="32" t="s">
        <v>1137</v>
      </c>
      <c r="E106" s="1" t="s">
        <v>180</v>
      </c>
      <c r="F106" s="1" t="s">
        <v>246</v>
      </c>
      <c r="H106" s="32" t="s">
        <v>1137</v>
      </c>
      <c r="I106" s="1" t="s">
        <v>180</v>
      </c>
      <c r="J106" s="1" t="s">
        <v>246</v>
      </c>
      <c r="L106" s="31" t="s">
        <v>1436</v>
      </c>
      <c r="M106" t="s">
        <v>181</v>
      </c>
      <c r="N106" t="s">
        <v>252</v>
      </c>
      <c r="P106" s="32"/>
      <c r="Q106" s="1"/>
      <c r="R106" s="1"/>
    </row>
    <row r="107" spans="4:18" x14ac:dyDescent="0.2">
      <c r="D107" s="29" t="s">
        <v>1138</v>
      </c>
      <c r="E107" s="1" t="s">
        <v>180</v>
      </c>
      <c r="F107" s="1" t="s">
        <v>254</v>
      </c>
      <c r="H107" s="29" t="s">
        <v>1138</v>
      </c>
      <c r="I107" s="1" t="s">
        <v>180</v>
      </c>
      <c r="J107" s="1" t="s">
        <v>254</v>
      </c>
      <c r="L107" s="28" t="s">
        <v>1601</v>
      </c>
      <c r="M107" t="s">
        <v>181</v>
      </c>
      <c r="N107" t="s">
        <v>1616</v>
      </c>
      <c r="P107" s="29"/>
      <c r="Q107" s="1"/>
      <c r="R107" s="1"/>
    </row>
    <row r="108" spans="4:18" x14ac:dyDescent="0.2">
      <c r="D108" s="32" t="s">
        <v>1139</v>
      </c>
      <c r="E108" s="1" t="s">
        <v>180</v>
      </c>
      <c r="F108" s="1" t="s">
        <v>246</v>
      </c>
      <c r="H108" s="32" t="s">
        <v>1139</v>
      </c>
      <c r="I108" s="1" t="s">
        <v>180</v>
      </c>
      <c r="J108" s="1" t="s">
        <v>246</v>
      </c>
      <c r="L108" s="31" t="s">
        <v>1602</v>
      </c>
      <c r="M108" t="s">
        <v>181</v>
      </c>
      <c r="N108" t="s">
        <v>1616</v>
      </c>
      <c r="P108" s="32"/>
      <c r="Q108" s="1"/>
      <c r="R108" s="1"/>
    </row>
    <row r="109" spans="4:18" x14ac:dyDescent="0.2">
      <c r="D109" s="32" t="s">
        <v>1140</v>
      </c>
      <c r="E109" s="1" t="s">
        <v>180</v>
      </c>
      <c r="F109" s="1" t="s">
        <v>246</v>
      </c>
      <c r="H109" s="32" t="s">
        <v>1140</v>
      </c>
      <c r="I109" s="1" t="s">
        <v>180</v>
      </c>
      <c r="J109" s="1" t="s">
        <v>246</v>
      </c>
      <c r="L109" s="31" t="s">
        <v>1329</v>
      </c>
      <c r="M109" t="s">
        <v>181</v>
      </c>
      <c r="N109" t="s">
        <v>246</v>
      </c>
      <c r="P109" s="32"/>
      <c r="Q109" s="1"/>
      <c r="R109" s="1"/>
    </row>
    <row r="110" spans="4:18" x14ac:dyDescent="0.2">
      <c r="D110" s="32" t="s">
        <v>1141</v>
      </c>
      <c r="E110" s="1" t="s">
        <v>180</v>
      </c>
      <c r="F110" s="1" t="s">
        <v>246</v>
      </c>
      <c r="H110" s="32" t="s">
        <v>1141</v>
      </c>
      <c r="I110" s="1" t="s">
        <v>180</v>
      </c>
      <c r="J110" s="1" t="s">
        <v>246</v>
      </c>
      <c r="L110" s="31" t="s">
        <v>1603</v>
      </c>
      <c r="M110" t="s">
        <v>181</v>
      </c>
      <c r="N110" t="s">
        <v>1616</v>
      </c>
      <c r="P110" s="32"/>
      <c r="Q110" s="1"/>
      <c r="R110" s="1"/>
    </row>
    <row r="111" spans="4:18" x14ac:dyDescent="0.2">
      <c r="D111" s="32" t="s">
        <v>1142</v>
      </c>
      <c r="E111" s="1" t="s">
        <v>180</v>
      </c>
      <c r="F111" s="1" t="s">
        <v>246</v>
      </c>
      <c r="H111" s="32" t="s">
        <v>1142</v>
      </c>
      <c r="I111" s="1" t="s">
        <v>180</v>
      </c>
      <c r="J111" s="1" t="s">
        <v>246</v>
      </c>
      <c r="L111" s="31" t="s">
        <v>1604</v>
      </c>
      <c r="M111" t="s">
        <v>181</v>
      </c>
      <c r="N111" t="s">
        <v>1616</v>
      </c>
      <c r="P111" s="32"/>
      <c r="Q111" s="1"/>
      <c r="R111" s="1"/>
    </row>
    <row r="112" spans="4:18" x14ac:dyDescent="0.2">
      <c r="D112" s="32" t="s">
        <v>1143</v>
      </c>
      <c r="E112" s="1" t="s">
        <v>180</v>
      </c>
      <c r="F112" s="1" t="s">
        <v>246</v>
      </c>
      <c r="H112" s="32" t="s">
        <v>1143</v>
      </c>
      <c r="I112" s="1" t="s">
        <v>180</v>
      </c>
      <c r="J112" s="1" t="s">
        <v>246</v>
      </c>
      <c r="L112" s="31" t="s">
        <v>1605</v>
      </c>
      <c r="M112" t="s">
        <v>181</v>
      </c>
      <c r="N112" t="s">
        <v>254</v>
      </c>
      <c r="P112" s="32"/>
      <c r="Q112" s="1"/>
      <c r="R112" s="1"/>
    </row>
    <row r="113" spans="4:18" x14ac:dyDescent="0.2">
      <c r="D113" s="32" t="s">
        <v>1354</v>
      </c>
      <c r="E113" s="1" t="s">
        <v>180</v>
      </c>
      <c r="F113" s="1" t="s">
        <v>246</v>
      </c>
      <c r="H113" s="32" t="s">
        <v>1354</v>
      </c>
      <c r="I113" s="1" t="s">
        <v>180</v>
      </c>
      <c r="J113" s="1" t="s">
        <v>246</v>
      </c>
      <c r="L113" s="31" t="s">
        <v>1449</v>
      </c>
      <c r="M113" t="s">
        <v>181</v>
      </c>
      <c r="N113" t="s">
        <v>254</v>
      </c>
      <c r="P113" s="32"/>
      <c r="Q113" s="1"/>
      <c r="R113" s="1"/>
    </row>
    <row r="114" spans="4:18" x14ac:dyDescent="0.2">
      <c r="D114" s="32" t="s">
        <v>1355</v>
      </c>
      <c r="E114" s="1" t="s">
        <v>180</v>
      </c>
      <c r="F114" s="1" t="s">
        <v>246</v>
      </c>
      <c r="H114" s="32" t="s">
        <v>1355</v>
      </c>
      <c r="I114" s="1" t="s">
        <v>180</v>
      </c>
      <c r="J114" s="1" t="s">
        <v>246</v>
      </c>
      <c r="L114" s="31" t="s">
        <v>1480</v>
      </c>
      <c r="M114" t="s">
        <v>181</v>
      </c>
      <c r="N114" t="s">
        <v>246</v>
      </c>
      <c r="P114" s="32"/>
      <c r="Q114" s="1"/>
      <c r="R114" s="1"/>
    </row>
    <row r="115" spans="4:18" x14ac:dyDescent="0.2">
      <c r="D115" s="32" t="s">
        <v>1216</v>
      </c>
      <c r="E115" s="1" t="s">
        <v>180</v>
      </c>
      <c r="F115" s="1" t="s">
        <v>246</v>
      </c>
      <c r="H115" s="32" t="s">
        <v>1216</v>
      </c>
      <c r="I115" s="1" t="s">
        <v>180</v>
      </c>
      <c r="J115" s="1" t="s">
        <v>246</v>
      </c>
      <c r="L115" s="31" t="s">
        <v>1606</v>
      </c>
      <c r="M115" t="s">
        <v>181</v>
      </c>
      <c r="N115" t="s">
        <v>1616</v>
      </c>
      <c r="P115" s="32"/>
      <c r="Q115" s="1"/>
      <c r="R115" s="1"/>
    </row>
    <row r="116" spans="4:18" x14ac:dyDescent="0.2">
      <c r="D116" s="32" t="s">
        <v>1356</v>
      </c>
      <c r="E116" s="1" t="s">
        <v>180</v>
      </c>
      <c r="F116" s="1" t="s">
        <v>246</v>
      </c>
      <c r="H116" s="32" t="s">
        <v>1356</v>
      </c>
      <c r="I116" s="1" t="s">
        <v>180</v>
      </c>
      <c r="J116" s="1" t="s">
        <v>246</v>
      </c>
      <c r="L116" s="31" t="s">
        <v>1213</v>
      </c>
      <c r="M116" t="s">
        <v>181</v>
      </c>
      <c r="N116" t="s">
        <v>246</v>
      </c>
      <c r="P116" s="32"/>
      <c r="Q116" s="1"/>
      <c r="R116" s="1"/>
    </row>
    <row r="117" spans="4:18" x14ac:dyDescent="0.2">
      <c r="D117" s="32" t="s">
        <v>1357</v>
      </c>
      <c r="E117" s="1" t="s">
        <v>180</v>
      </c>
      <c r="F117" s="1" t="s">
        <v>246</v>
      </c>
      <c r="H117" s="32" t="s">
        <v>1357</v>
      </c>
      <c r="I117" s="1" t="s">
        <v>180</v>
      </c>
      <c r="J117" s="1" t="s">
        <v>246</v>
      </c>
      <c r="L117" s="31" t="s">
        <v>1443</v>
      </c>
      <c r="M117" t="s">
        <v>181</v>
      </c>
      <c r="N117" t="s">
        <v>246</v>
      </c>
      <c r="P117" s="32"/>
      <c r="Q117" s="1"/>
      <c r="R117" s="1"/>
    </row>
    <row r="118" spans="4:18" x14ac:dyDescent="0.2">
      <c r="D118" s="32" t="s">
        <v>1358</v>
      </c>
      <c r="E118" s="1" t="s">
        <v>180</v>
      </c>
      <c r="F118" s="1" t="s">
        <v>246</v>
      </c>
      <c r="H118" s="32" t="s">
        <v>1358</v>
      </c>
      <c r="I118" s="1" t="s">
        <v>180</v>
      </c>
      <c r="J118" s="1" t="s">
        <v>246</v>
      </c>
      <c r="L118" s="31" t="s">
        <v>1239</v>
      </c>
      <c r="M118" t="s">
        <v>181</v>
      </c>
      <c r="N118" t="s">
        <v>246</v>
      </c>
      <c r="P118" s="32"/>
      <c r="Q118" s="1"/>
      <c r="R118" s="1"/>
    </row>
    <row r="119" spans="4:18" x14ac:dyDescent="0.2">
      <c r="D119" s="32" t="s">
        <v>1359</v>
      </c>
      <c r="E119" s="1" t="s">
        <v>180</v>
      </c>
      <c r="F119" s="1" t="s">
        <v>246</v>
      </c>
      <c r="H119" s="32" t="s">
        <v>1359</v>
      </c>
      <c r="I119" s="1" t="s">
        <v>180</v>
      </c>
      <c r="J119" s="1" t="s">
        <v>246</v>
      </c>
      <c r="L119" s="31" t="s">
        <v>1208</v>
      </c>
      <c r="M119" t="s">
        <v>181</v>
      </c>
      <c r="N119" t="s">
        <v>246</v>
      </c>
      <c r="P119" s="32"/>
      <c r="Q119" s="1"/>
      <c r="R119" s="1"/>
    </row>
    <row r="120" spans="4:18" x14ac:dyDescent="0.2">
      <c r="D120" s="32" t="s">
        <v>1360</v>
      </c>
      <c r="E120" s="1" t="s">
        <v>180</v>
      </c>
      <c r="F120" s="1" t="s">
        <v>246</v>
      </c>
      <c r="H120" s="32" t="s">
        <v>1360</v>
      </c>
      <c r="I120" s="1" t="s">
        <v>180</v>
      </c>
      <c r="J120" s="1" t="s">
        <v>246</v>
      </c>
      <c r="L120" s="31" t="s">
        <v>1094</v>
      </c>
      <c r="M120" t="s">
        <v>181</v>
      </c>
      <c r="N120" t="s">
        <v>246</v>
      </c>
      <c r="P120" s="32"/>
      <c r="Q120" s="1"/>
      <c r="R120" s="1"/>
    </row>
    <row r="121" spans="4:18" x14ac:dyDescent="0.2">
      <c r="D121" s="32" t="s">
        <v>1361</v>
      </c>
      <c r="E121" s="1" t="s">
        <v>180</v>
      </c>
      <c r="F121" s="1" t="s">
        <v>246</v>
      </c>
      <c r="H121" s="32" t="s">
        <v>1361</v>
      </c>
      <c r="I121" s="1" t="s">
        <v>180</v>
      </c>
      <c r="J121" s="1" t="s">
        <v>246</v>
      </c>
      <c r="L121" s="31" t="s">
        <v>1607</v>
      </c>
      <c r="M121" t="s">
        <v>181</v>
      </c>
      <c r="N121" t="s">
        <v>1616</v>
      </c>
      <c r="P121" s="32"/>
      <c r="Q121" s="1"/>
      <c r="R121" s="1"/>
    </row>
    <row r="122" spans="4:18" x14ac:dyDescent="0.2">
      <c r="D122" s="32" t="s">
        <v>1362</v>
      </c>
      <c r="E122" s="1" t="s">
        <v>180</v>
      </c>
      <c r="F122" s="1" t="s">
        <v>246</v>
      </c>
      <c r="H122" s="32" t="s">
        <v>1362</v>
      </c>
      <c r="I122" s="1" t="s">
        <v>180</v>
      </c>
      <c r="J122" s="1" t="s">
        <v>246</v>
      </c>
      <c r="L122" s="31" t="s">
        <v>1242</v>
      </c>
      <c r="M122" t="s">
        <v>181</v>
      </c>
      <c r="N122" t="s">
        <v>246</v>
      </c>
      <c r="P122" s="32"/>
      <c r="Q122" s="1"/>
      <c r="R122" s="1"/>
    </row>
    <row r="123" spans="4:18" x14ac:dyDescent="0.2">
      <c r="D123" s="32" t="s">
        <v>1363</v>
      </c>
      <c r="E123" s="1" t="s">
        <v>180</v>
      </c>
      <c r="F123" s="1" t="s">
        <v>246</v>
      </c>
      <c r="H123" s="32" t="s">
        <v>1363</v>
      </c>
      <c r="I123" s="1" t="s">
        <v>180</v>
      </c>
      <c r="J123" s="1" t="s">
        <v>246</v>
      </c>
      <c r="L123" s="31" t="s">
        <v>1444</v>
      </c>
      <c r="M123" t="s">
        <v>181</v>
      </c>
      <c r="N123" t="s">
        <v>246</v>
      </c>
      <c r="P123" s="32"/>
      <c r="Q123" s="1"/>
      <c r="R123" s="1"/>
    </row>
    <row r="124" spans="4:18" x14ac:dyDescent="0.2">
      <c r="D124" s="32" t="s">
        <v>1364</v>
      </c>
      <c r="E124" s="1" t="s">
        <v>180</v>
      </c>
      <c r="F124" s="1" t="s">
        <v>246</v>
      </c>
      <c r="H124" s="32" t="s">
        <v>1364</v>
      </c>
      <c r="I124" s="1" t="s">
        <v>180</v>
      </c>
      <c r="J124" s="1" t="s">
        <v>246</v>
      </c>
      <c r="L124" s="31" t="s">
        <v>1245</v>
      </c>
      <c r="M124" t="s">
        <v>181</v>
      </c>
      <c r="N124" t="s">
        <v>246</v>
      </c>
      <c r="P124" s="32"/>
      <c r="Q124" s="1"/>
      <c r="R124" s="1"/>
    </row>
    <row r="125" spans="4:18" x14ac:dyDescent="0.2">
      <c r="D125" s="32" t="s">
        <v>1365</v>
      </c>
      <c r="E125" s="1" t="s">
        <v>180</v>
      </c>
      <c r="F125" s="1" t="s">
        <v>246</v>
      </c>
      <c r="H125" s="32" t="s">
        <v>1365</v>
      </c>
      <c r="I125" s="1" t="s">
        <v>180</v>
      </c>
      <c r="J125" s="1" t="s">
        <v>246</v>
      </c>
      <c r="L125" s="31" t="s">
        <v>1243</v>
      </c>
      <c r="M125" t="s">
        <v>181</v>
      </c>
      <c r="N125" t="s">
        <v>246</v>
      </c>
      <c r="P125" s="32"/>
      <c r="Q125" s="1"/>
      <c r="R125" s="1"/>
    </row>
    <row r="126" spans="4:18" x14ac:dyDescent="0.2">
      <c r="D126" s="32" t="s">
        <v>1150</v>
      </c>
      <c r="E126" s="1" t="s">
        <v>180</v>
      </c>
      <c r="F126" s="1" t="s">
        <v>246</v>
      </c>
      <c r="H126" s="32" t="s">
        <v>1150</v>
      </c>
      <c r="I126" s="1" t="s">
        <v>180</v>
      </c>
      <c r="J126" s="1" t="s">
        <v>246</v>
      </c>
      <c r="L126" s="31" t="s">
        <v>1098</v>
      </c>
      <c r="M126" t="s">
        <v>181</v>
      </c>
      <c r="N126" t="s">
        <v>246</v>
      </c>
      <c r="P126" s="32"/>
      <c r="Q126" s="1"/>
      <c r="R126" s="1"/>
    </row>
    <row r="127" spans="4:18" x14ac:dyDescent="0.2">
      <c r="D127" s="32" t="s">
        <v>1151</v>
      </c>
      <c r="E127" s="1" t="s">
        <v>180</v>
      </c>
      <c r="F127" s="1" t="s">
        <v>246</v>
      </c>
      <c r="H127" s="32" t="s">
        <v>1151</v>
      </c>
      <c r="I127" s="1" t="s">
        <v>180</v>
      </c>
      <c r="J127" s="1" t="s">
        <v>246</v>
      </c>
      <c r="L127" s="31" t="s">
        <v>1435</v>
      </c>
      <c r="M127" t="s">
        <v>181</v>
      </c>
      <c r="N127" t="s">
        <v>246</v>
      </c>
      <c r="P127" s="32"/>
      <c r="Q127" s="1"/>
      <c r="R127" s="1"/>
    </row>
    <row r="128" spans="4:18" x14ac:dyDescent="0.2">
      <c r="D128" s="29" t="s">
        <v>1152</v>
      </c>
      <c r="E128" s="1" t="s">
        <v>180</v>
      </c>
      <c r="F128" s="1" t="s">
        <v>1426</v>
      </c>
      <c r="H128" s="29" t="s">
        <v>1152</v>
      </c>
      <c r="I128" s="1" t="s">
        <v>180</v>
      </c>
      <c r="J128" s="1" t="s">
        <v>1426</v>
      </c>
      <c r="L128" s="28" t="s">
        <v>1212</v>
      </c>
      <c r="M128" t="s">
        <v>181</v>
      </c>
      <c r="N128" t="s">
        <v>246</v>
      </c>
      <c r="P128" s="29"/>
      <c r="Q128" s="1"/>
      <c r="R128" s="1"/>
    </row>
    <row r="129" spans="4:18" x14ac:dyDescent="0.2">
      <c r="D129" s="32" t="s">
        <v>1153</v>
      </c>
      <c r="E129" s="1" t="s">
        <v>180</v>
      </c>
      <c r="F129" s="1" t="s">
        <v>246</v>
      </c>
      <c r="H129" s="32" t="s">
        <v>1153</v>
      </c>
      <c r="I129" s="1" t="s">
        <v>180</v>
      </c>
      <c r="J129" s="1" t="s">
        <v>246</v>
      </c>
      <c r="L129" s="31" t="s">
        <v>1608</v>
      </c>
      <c r="M129" t="s">
        <v>181</v>
      </c>
      <c r="N129" t="s">
        <v>1616</v>
      </c>
      <c r="P129" s="32"/>
      <c r="Q129" s="1"/>
      <c r="R129" s="1"/>
    </row>
    <row r="130" spans="4:18" x14ac:dyDescent="0.2">
      <c r="D130" s="32" t="s">
        <v>1154</v>
      </c>
      <c r="E130" s="1" t="s">
        <v>180</v>
      </c>
      <c r="F130" s="1" t="s">
        <v>246</v>
      </c>
      <c r="H130" s="32" t="s">
        <v>1154</v>
      </c>
      <c r="I130" s="1" t="s">
        <v>180</v>
      </c>
      <c r="J130" s="1" t="s">
        <v>246</v>
      </c>
      <c r="P130" s="32"/>
      <c r="Q130" s="1"/>
      <c r="R130" s="1"/>
    </row>
    <row r="131" spans="4:18" x14ac:dyDescent="0.2">
      <c r="D131" s="29" t="s">
        <v>1155</v>
      </c>
      <c r="E131" s="1" t="s">
        <v>180</v>
      </c>
      <c r="F131" s="1" t="s">
        <v>1426</v>
      </c>
      <c r="H131" s="29" t="s">
        <v>1155</v>
      </c>
      <c r="I131" s="1" t="s">
        <v>180</v>
      </c>
      <c r="J131" s="1" t="s">
        <v>1426</v>
      </c>
      <c r="L131" s="28"/>
      <c r="P131" s="29"/>
      <c r="Q131" s="1"/>
      <c r="R131" s="1"/>
    </row>
    <row r="132" spans="4:18" x14ac:dyDescent="0.2">
      <c r="D132" s="32" t="s">
        <v>1156</v>
      </c>
      <c r="E132" s="1" t="s">
        <v>180</v>
      </c>
      <c r="F132" s="1" t="s">
        <v>246</v>
      </c>
      <c r="H132" s="32" t="s">
        <v>1156</v>
      </c>
      <c r="I132" s="1" t="s">
        <v>180</v>
      </c>
      <c r="J132" s="1" t="s">
        <v>246</v>
      </c>
      <c r="P132" s="32"/>
      <c r="Q132" s="1"/>
      <c r="R132" s="1"/>
    </row>
    <row r="133" spans="4:18" x14ac:dyDescent="0.2">
      <c r="D133" s="32" t="s">
        <v>1402</v>
      </c>
      <c r="E133" s="1" t="s">
        <v>180</v>
      </c>
      <c r="F133" s="1" t="s">
        <v>246</v>
      </c>
      <c r="H133" s="32" t="s">
        <v>1402</v>
      </c>
      <c r="I133" s="1" t="s">
        <v>180</v>
      </c>
      <c r="J133" s="1" t="s">
        <v>246</v>
      </c>
      <c r="P133" s="32"/>
      <c r="Q133" s="1"/>
      <c r="R133" s="1"/>
    </row>
    <row r="134" spans="4:18" x14ac:dyDescent="0.2">
      <c r="D134" s="32" t="s">
        <v>1158</v>
      </c>
      <c r="E134" s="1" t="s">
        <v>180</v>
      </c>
      <c r="F134" s="1" t="s">
        <v>246</v>
      </c>
      <c r="H134" s="32" t="s">
        <v>1158</v>
      </c>
      <c r="I134" s="1" t="s">
        <v>180</v>
      </c>
      <c r="J134" s="1" t="s">
        <v>246</v>
      </c>
      <c r="P134" s="32"/>
      <c r="Q134" s="1"/>
      <c r="R134" s="1"/>
    </row>
    <row r="135" spans="4:18" x14ac:dyDescent="0.2">
      <c r="D135" s="29" t="s">
        <v>1159</v>
      </c>
      <c r="E135" s="1" t="s">
        <v>180</v>
      </c>
      <c r="F135" s="1" t="s">
        <v>466</v>
      </c>
      <c r="H135" s="29" t="s">
        <v>1159</v>
      </c>
      <c r="I135" s="1" t="s">
        <v>180</v>
      </c>
      <c r="J135" s="1" t="s">
        <v>466</v>
      </c>
      <c r="L135" s="28"/>
      <c r="P135" s="29"/>
      <c r="Q135" s="1"/>
      <c r="R135" s="1"/>
    </row>
    <row r="136" spans="4:18" x14ac:dyDescent="0.2">
      <c r="D136" s="32" t="s">
        <v>1160</v>
      </c>
      <c r="E136" s="1" t="s">
        <v>180</v>
      </c>
      <c r="F136" s="1" t="s">
        <v>246</v>
      </c>
      <c r="H136" s="32" t="s">
        <v>1160</v>
      </c>
      <c r="I136" s="1" t="s">
        <v>180</v>
      </c>
      <c r="J136" s="1" t="s">
        <v>246</v>
      </c>
      <c r="P136" s="32"/>
      <c r="Q136" s="1"/>
      <c r="R136" s="1"/>
    </row>
    <row r="137" spans="4:18" x14ac:dyDescent="0.2">
      <c r="D137" s="32" t="s">
        <v>1161</v>
      </c>
      <c r="E137" s="1" t="s">
        <v>180</v>
      </c>
      <c r="F137" s="1" t="s">
        <v>246</v>
      </c>
      <c r="H137" s="32" t="s">
        <v>1161</v>
      </c>
      <c r="I137" s="1" t="s">
        <v>180</v>
      </c>
      <c r="J137" s="1" t="s">
        <v>246</v>
      </c>
      <c r="P137" s="32"/>
      <c r="Q137" s="1"/>
      <c r="R137" s="1"/>
    </row>
    <row r="138" spans="4:18" x14ac:dyDescent="0.2">
      <c r="D138" s="32" t="s">
        <v>1162</v>
      </c>
      <c r="E138" s="1" t="s">
        <v>180</v>
      </c>
      <c r="F138" s="1" t="s">
        <v>246</v>
      </c>
      <c r="H138" s="32" t="s">
        <v>1162</v>
      </c>
      <c r="I138" s="1" t="s">
        <v>180</v>
      </c>
      <c r="J138" s="1" t="s">
        <v>246</v>
      </c>
      <c r="P138" s="32"/>
      <c r="Q138" s="1"/>
      <c r="R138" s="1"/>
    </row>
    <row r="139" spans="4:18" x14ac:dyDescent="0.2">
      <c r="D139" s="32" t="s">
        <v>1163</v>
      </c>
      <c r="E139" s="1" t="s">
        <v>180</v>
      </c>
      <c r="F139" s="1" t="s">
        <v>246</v>
      </c>
      <c r="H139" s="32" t="s">
        <v>1163</v>
      </c>
      <c r="I139" s="1" t="s">
        <v>180</v>
      </c>
      <c r="J139" s="1" t="s">
        <v>246</v>
      </c>
      <c r="P139" s="32"/>
      <c r="Q139" s="1"/>
      <c r="R139" s="1"/>
    </row>
    <row r="140" spans="4:18" x14ac:dyDescent="0.2">
      <c r="D140" s="32" t="s">
        <v>1164</v>
      </c>
      <c r="E140" s="1" t="s">
        <v>180</v>
      </c>
      <c r="F140" s="1" t="s">
        <v>246</v>
      </c>
      <c r="H140" s="32" t="s">
        <v>1164</v>
      </c>
      <c r="I140" s="1" t="s">
        <v>180</v>
      </c>
      <c r="J140" s="1" t="s">
        <v>246</v>
      </c>
      <c r="P140" s="32"/>
      <c r="Q140" s="1"/>
      <c r="R140" s="1"/>
    </row>
    <row r="141" spans="4:18" x14ac:dyDescent="0.2">
      <c r="D141" s="32" t="s">
        <v>1165</v>
      </c>
      <c r="E141" s="1" t="s">
        <v>180</v>
      </c>
      <c r="F141" s="1" t="s">
        <v>246</v>
      </c>
      <c r="H141" s="32" t="s">
        <v>1165</v>
      </c>
      <c r="I141" s="1" t="s">
        <v>180</v>
      </c>
      <c r="J141" s="1" t="s">
        <v>246</v>
      </c>
      <c r="P141" s="32"/>
      <c r="Q141" s="1"/>
      <c r="R141" s="1"/>
    </row>
    <row r="142" spans="4:18" x14ac:dyDescent="0.2">
      <c r="D142" s="32" t="s">
        <v>1166</v>
      </c>
      <c r="E142" s="1" t="s">
        <v>180</v>
      </c>
      <c r="F142" s="1" t="s">
        <v>246</v>
      </c>
      <c r="H142" s="32" t="s">
        <v>1166</v>
      </c>
      <c r="I142" s="1" t="s">
        <v>180</v>
      </c>
      <c r="J142" s="1" t="s">
        <v>246</v>
      </c>
      <c r="P142" s="32"/>
      <c r="Q142" s="1"/>
      <c r="R142" s="1"/>
    </row>
    <row r="143" spans="4:18" x14ac:dyDescent="0.2">
      <c r="D143" s="32" t="s">
        <v>1167</v>
      </c>
      <c r="E143" s="1" t="s">
        <v>180</v>
      </c>
      <c r="F143" s="1" t="s">
        <v>246</v>
      </c>
      <c r="H143" s="32" t="s">
        <v>1167</v>
      </c>
      <c r="I143" s="1" t="s">
        <v>180</v>
      </c>
      <c r="J143" s="1" t="s">
        <v>246</v>
      </c>
      <c r="P143" s="32"/>
      <c r="Q143" s="1"/>
      <c r="R143" s="1"/>
    </row>
    <row r="144" spans="4:18" x14ac:dyDescent="0.2">
      <c r="D144" s="32" t="s">
        <v>1168</v>
      </c>
      <c r="E144" s="1" t="s">
        <v>180</v>
      </c>
      <c r="F144" s="1" t="s">
        <v>246</v>
      </c>
      <c r="H144" s="32" t="s">
        <v>1168</v>
      </c>
      <c r="I144" s="1" t="s">
        <v>180</v>
      </c>
      <c r="J144" s="1" t="s">
        <v>246</v>
      </c>
      <c r="P144" s="32"/>
      <c r="Q144" s="1"/>
      <c r="R144" s="1"/>
    </row>
    <row r="145" spans="4:18" x14ac:dyDescent="0.2">
      <c r="D145" s="32" t="s">
        <v>1169</v>
      </c>
      <c r="E145" s="1" t="s">
        <v>180</v>
      </c>
      <c r="F145" s="1" t="s">
        <v>246</v>
      </c>
      <c r="H145" s="32" t="s">
        <v>1169</v>
      </c>
      <c r="I145" s="1" t="s">
        <v>180</v>
      </c>
      <c r="J145" s="1" t="s">
        <v>246</v>
      </c>
      <c r="P145" s="32"/>
      <c r="Q145" s="1"/>
      <c r="R145" s="1"/>
    </row>
    <row r="146" spans="4:18" x14ac:dyDescent="0.2">
      <c r="D146" s="32" t="s">
        <v>1170</v>
      </c>
      <c r="E146" s="1" t="s">
        <v>180</v>
      </c>
      <c r="F146" s="1" t="s">
        <v>246</v>
      </c>
      <c r="H146" s="32" t="s">
        <v>1170</v>
      </c>
      <c r="I146" s="1" t="s">
        <v>180</v>
      </c>
      <c r="J146" s="1" t="s">
        <v>246</v>
      </c>
      <c r="P146" s="32"/>
      <c r="Q146" s="1"/>
      <c r="R146" s="1"/>
    </row>
    <row r="147" spans="4:18" x14ac:dyDescent="0.2">
      <c r="D147" s="32" t="s">
        <v>1171</v>
      </c>
      <c r="E147" s="1" t="s">
        <v>180</v>
      </c>
      <c r="F147" s="1" t="s">
        <v>246</v>
      </c>
      <c r="H147" s="32" t="s">
        <v>1171</v>
      </c>
      <c r="I147" s="1" t="s">
        <v>180</v>
      </c>
      <c r="J147" s="1" t="s">
        <v>246</v>
      </c>
      <c r="P147" s="32"/>
      <c r="Q147" s="1"/>
      <c r="R147" s="1"/>
    </row>
    <row r="148" spans="4:18" x14ac:dyDescent="0.2">
      <c r="D148" s="32" t="s">
        <v>1172</v>
      </c>
      <c r="E148" s="1" t="s">
        <v>180</v>
      </c>
      <c r="F148" s="1" t="s">
        <v>246</v>
      </c>
      <c r="H148" s="32" t="s">
        <v>1172</v>
      </c>
      <c r="I148" s="1" t="s">
        <v>180</v>
      </c>
      <c r="J148" s="1" t="s">
        <v>246</v>
      </c>
      <c r="P148" s="32"/>
      <c r="Q148" s="1"/>
      <c r="R148" s="1"/>
    </row>
    <row r="149" spans="4:18" x14ac:dyDescent="0.2">
      <c r="D149" s="32" t="s">
        <v>1173</v>
      </c>
      <c r="E149" s="1" t="s">
        <v>180</v>
      </c>
      <c r="F149" s="1" t="s">
        <v>246</v>
      </c>
      <c r="H149" s="32" t="s">
        <v>1173</v>
      </c>
      <c r="I149" s="1" t="s">
        <v>180</v>
      </c>
      <c r="J149" s="1" t="s">
        <v>246</v>
      </c>
      <c r="P149" s="32"/>
      <c r="Q149" s="1"/>
      <c r="R149" s="1"/>
    </row>
    <row r="150" spans="4:18" x14ac:dyDescent="0.2">
      <c r="D150" s="32" t="s">
        <v>1174</v>
      </c>
      <c r="E150" s="1" t="s">
        <v>180</v>
      </c>
      <c r="F150" s="1" t="s">
        <v>246</v>
      </c>
      <c r="H150" s="32" t="s">
        <v>1174</v>
      </c>
      <c r="I150" s="1" t="s">
        <v>180</v>
      </c>
      <c r="J150" s="1" t="s">
        <v>246</v>
      </c>
      <c r="P150" s="32"/>
      <c r="Q150" s="1"/>
      <c r="R150" s="1"/>
    </row>
    <row r="151" spans="4:18" x14ac:dyDescent="0.2">
      <c r="D151" s="32" t="s">
        <v>1175</v>
      </c>
      <c r="E151" s="1" t="s">
        <v>180</v>
      </c>
      <c r="F151" s="1" t="s">
        <v>246</v>
      </c>
      <c r="H151" s="32" t="s">
        <v>1175</v>
      </c>
      <c r="I151" s="1" t="s">
        <v>180</v>
      </c>
      <c r="J151" s="1" t="s">
        <v>246</v>
      </c>
      <c r="P151" s="32"/>
      <c r="Q151" s="1"/>
      <c r="R151" s="1"/>
    </row>
    <row r="152" spans="4:18" x14ac:dyDescent="0.2">
      <c r="D152" s="32" t="s">
        <v>1176</v>
      </c>
      <c r="E152" s="1" t="s">
        <v>180</v>
      </c>
      <c r="F152" s="1" t="s">
        <v>246</v>
      </c>
      <c r="H152" s="32" t="s">
        <v>1176</v>
      </c>
      <c r="I152" s="1" t="s">
        <v>180</v>
      </c>
      <c r="J152" s="1" t="s">
        <v>246</v>
      </c>
      <c r="P152" s="32"/>
      <c r="Q152" s="1"/>
      <c r="R152" s="1"/>
    </row>
    <row r="153" spans="4:18" x14ac:dyDescent="0.2">
      <c r="D153" s="32" t="s">
        <v>1177</v>
      </c>
      <c r="E153" s="1" t="s">
        <v>180</v>
      </c>
      <c r="F153" s="1" t="s">
        <v>246</v>
      </c>
      <c r="H153" s="32" t="s">
        <v>1177</v>
      </c>
      <c r="I153" s="1" t="s">
        <v>180</v>
      </c>
      <c r="J153" s="1" t="s">
        <v>246</v>
      </c>
      <c r="P153" s="32"/>
      <c r="Q153" s="1"/>
      <c r="R153" s="1"/>
    </row>
    <row r="154" spans="4:18" x14ac:dyDescent="0.2">
      <c r="D154" s="32" t="s">
        <v>1178</v>
      </c>
      <c r="E154" s="1" t="s">
        <v>180</v>
      </c>
      <c r="F154" s="1" t="s">
        <v>246</v>
      </c>
      <c r="H154" s="32" t="s">
        <v>1178</v>
      </c>
      <c r="I154" s="1" t="s">
        <v>180</v>
      </c>
      <c r="J154" s="1" t="s">
        <v>246</v>
      </c>
      <c r="P154" s="32"/>
      <c r="Q154" s="1"/>
      <c r="R154" s="1"/>
    </row>
    <row r="155" spans="4:18" x14ac:dyDescent="0.2">
      <c r="D155" s="32" t="s">
        <v>1179</v>
      </c>
      <c r="E155" s="1" t="s">
        <v>180</v>
      </c>
      <c r="F155" s="1" t="s">
        <v>246</v>
      </c>
      <c r="H155" s="32" t="s">
        <v>1179</v>
      </c>
      <c r="I155" s="1" t="s">
        <v>180</v>
      </c>
      <c r="J155" s="1" t="s">
        <v>246</v>
      </c>
      <c r="P155" s="32"/>
      <c r="Q155" s="1"/>
      <c r="R155" s="1"/>
    </row>
    <row r="156" spans="4:18" x14ac:dyDescent="0.2">
      <c r="D156" s="32" t="s">
        <v>1180</v>
      </c>
      <c r="E156" s="1" t="s">
        <v>180</v>
      </c>
      <c r="F156" s="1" t="s">
        <v>246</v>
      </c>
      <c r="H156" s="32" t="s">
        <v>1180</v>
      </c>
      <c r="I156" s="1" t="s">
        <v>180</v>
      </c>
      <c r="J156" s="1" t="s">
        <v>246</v>
      </c>
      <c r="P156" s="32"/>
      <c r="Q156" s="1"/>
      <c r="R156" s="1"/>
    </row>
    <row r="157" spans="4:18" x14ac:dyDescent="0.2">
      <c r="D157" s="32" t="s">
        <v>1181</v>
      </c>
      <c r="E157" s="1" t="s">
        <v>180</v>
      </c>
      <c r="F157" s="1" t="s">
        <v>246</v>
      </c>
      <c r="H157" s="32" t="s">
        <v>1181</v>
      </c>
      <c r="I157" s="1" t="s">
        <v>180</v>
      </c>
      <c r="J157" s="1" t="s">
        <v>246</v>
      </c>
      <c r="P157" s="32"/>
      <c r="Q157" s="1"/>
      <c r="R157" s="1"/>
    </row>
    <row r="158" spans="4:18" x14ac:dyDescent="0.2">
      <c r="D158" s="32" t="s">
        <v>1182</v>
      </c>
      <c r="E158" s="1" t="s">
        <v>180</v>
      </c>
      <c r="F158" s="1" t="s">
        <v>246</v>
      </c>
      <c r="H158" s="32" t="s">
        <v>1182</v>
      </c>
      <c r="I158" s="1" t="s">
        <v>180</v>
      </c>
      <c r="J158" s="1" t="s">
        <v>246</v>
      </c>
      <c r="P158" s="32"/>
      <c r="Q158" s="1"/>
      <c r="R158" s="1"/>
    </row>
    <row r="159" spans="4:18" x14ac:dyDescent="0.2">
      <c r="D159" s="32" t="s">
        <v>1183</v>
      </c>
      <c r="E159" s="1" t="s">
        <v>180</v>
      </c>
      <c r="F159" s="1" t="s">
        <v>246</v>
      </c>
      <c r="H159" s="32" t="s">
        <v>1183</v>
      </c>
      <c r="I159" s="1" t="s">
        <v>180</v>
      </c>
      <c r="J159" s="1" t="s">
        <v>246</v>
      </c>
      <c r="P159" s="32"/>
      <c r="Q159" s="1"/>
      <c r="R159" s="1"/>
    </row>
    <row r="160" spans="4:18" x14ac:dyDescent="0.2">
      <c r="D160" s="32" t="s">
        <v>1184</v>
      </c>
      <c r="E160" s="1" t="s">
        <v>180</v>
      </c>
      <c r="F160" s="1" t="s">
        <v>246</v>
      </c>
      <c r="H160" s="32" t="s">
        <v>1184</v>
      </c>
      <c r="I160" s="1" t="s">
        <v>180</v>
      </c>
      <c r="J160" s="1" t="s">
        <v>246</v>
      </c>
      <c r="P160" s="32"/>
      <c r="Q160" s="1"/>
      <c r="R160" s="1"/>
    </row>
    <row r="161" spans="4:18" x14ac:dyDescent="0.2">
      <c r="D161" s="32" t="s">
        <v>1185</v>
      </c>
      <c r="E161" s="1" t="s">
        <v>180</v>
      </c>
      <c r="F161" s="1" t="s">
        <v>246</v>
      </c>
      <c r="H161" s="32" t="s">
        <v>1185</v>
      </c>
      <c r="I161" s="1" t="s">
        <v>180</v>
      </c>
      <c r="J161" s="1" t="s">
        <v>246</v>
      </c>
      <c r="P161" s="32"/>
      <c r="Q161" s="1"/>
      <c r="R161" s="1"/>
    </row>
    <row r="162" spans="4:18" x14ac:dyDescent="0.2">
      <c r="D162" s="32" t="s">
        <v>1186</v>
      </c>
      <c r="E162" s="1" t="s">
        <v>180</v>
      </c>
      <c r="F162" s="1" t="s">
        <v>246</v>
      </c>
      <c r="H162" s="32" t="s">
        <v>1186</v>
      </c>
      <c r="I162" s="1" t="s">
        <v>180</v>
      </c>
      <c r="J162" s="1" t="s">
        <v>246</v>
      </c>
      <c r="P162" s="32"/>
      <c r="Q162" s="1"/>
      <c r="R162" s="1"/>
    </row>
    <row r="163" spans="4:18" x14ac:dyDescent="0.2">
      <c r="D163" s="32" t="s">
        <v>1187</v>
      </c>
      <c r="E163" s="1" t="s">
        <v>180</v>
      </c>
      <c r="F163" s="1" t="s">
        <v>246</v>
      </c>
      <c r="H163" s="32" t="s">
        <v>1187</v>
      </c>
      <c r="I163" s="1" t="s">
        <v>180</v>
      </c>
      <c r="J163" s="1" t="s">
        <v>246</v>
      </c>
      <c r="P163" s="32"/>
      <c r="Q163" s="1"/>
      <c r="R163" s="1"/>
    </row>
    <row r="164" spans="4:18" x14ac:dyDescent="0.2">
      <c r="D164" s="32" t="s">
        <v>1188</v>
      </c>
      <c r="E164" s="1" t="s">
        <v>180</v>
      </c>
      <c r="F164" s="1" t="s">
        <v>246</v>
      </c>
      <c r="H164" s="32" t="s">
        <v>1188</v>
      </c>
      <c r="I164" s="1" t="s">
        <v>180</v>
      </c>
      <c r="J164" s="1" t="s">
        <v>246</v>
      </c>
      <c r="P164" s="32"/>
      <c r="Q164" s="1"/>
      <c r="R164" s="1"/>
    </row>
    <row r="165" spans="4:18" x14ac:dyDescent="0.2">
      <c r="D165" s="32" t="s">
        <v>1189</v>
      </c>
      <c r="E165" s="1" t="s">
        <v>180</v>
      </c>
      <c r="F165" s="1" t="s">
        <v>246</v>
      </c>
      <c r="H165" s="32" t="s">
        <v>1189</v>
      </c>
      <c r="I165" s="1" t="s">
        <v>180</v>
      </c>
      <c r="J165" s="1" t="s">
        <v>246</v>
      </c>
      <c r="P165" s="32"/>
      <c r="Q165" s="1"/>
      <c r="R165" s="1"/>
    </row>
    <row r="166" spans="4:18" x14ac:dyDescent="0.2">
      <c r="D166" s="32" t="s">
        <v>1190</v>
      </c>
      <c r="E166" s="1" t="s">
        <v>180</v>
      </c>
      <c r="F166" s="1" t="s">
        <v>246</v>
      </c>
      <c r="H166" s="32" t="s">
        <v>1190</v>
      </c>
      <c r="I166" s="1" t="s">
        <v>180</v>
      </c>
      <c r="J166" s="1" t="s">
        <v>246</v>
      </c>
      <c r="P166" s="32"/>
      <c r="Q166" s="1"/>
      <c r="R166" s="1"/>
    </row>
    <row r="167" spans="4:18" x14ac:dyDescent="0.2">
      <c r="D167" s="32" t="s">
        <v>1191</v>
      </c>
      <c r="E167" s="1" t="s">
        <v>180</v>
      </c>
      <c r="F167" s="1" t="s">
        <v>246</v>
      </c>
      <c r="H167" s="32" t="s">
        <v>1191</v>
      </c>
      <c r="I167" s="1" t="s">
        <v>180</v>
      </c>
      <c r="J167" s="1" t="s">
        <v>246</v>
      </c>
      <c r="P167" s="32"/>
      <c r="Q167" s="1"/>
      <c r="R167" s="1"/>
    </row>
    <row r="168" spans="4:18" x14ac:dyDescent="0.2">
      <c r="D168" s="32" t="s">
        <v>1192</v>
      </c>
      <c r="E168" s="1" t="s">
        <v>180</v>
      </c>
      <c r="F168" s="1" t="s">
        <v>246</v>
      </c>
      <c r="H168" s="32" t="s">
        <v>1192</v>
      </c>
      <c r="I168" s="1" t="s">
        <v>180</v>
      </c>
      <c r="J168" s="1" t="s">
        <v>246</v>
      </c>
      <c r="P168" s="32"/>
      <c r="Q168" s="1"/>
      <c r="R168" s="1"/>
    </row>
    <row r="169" spans="4:18" x14ac:dyDescent="0.2">
      <c r="D169" s="32" t="s">
        <v>1193</v>
      </c>
      <c r="E169" s="1" t="s">
        <v>180</v>
      </c>
      <c r="F169" s="1" t="s">
        <v>246</v>
      </c>
      <c r="H169" s="32" t="s">
        <v>1193</v>
      </c>
      <c r="I169" s="1" t="s">
        <v>180</v>
      </c>
      <c r="J169" s="1" t="s">
        <v>246</v>
      </c>
      <c r="P169" s="32"/>
      <c r="Q169" s="1"/>
      <c r="R169" s="1"/>
    </row>
    <row r="170" spans="4:18" x14ac:dyDescent="0.2">
      <c r="D170" s="29" t="s">
        <v>1194</v>
      </c>
      <c r="E170" s="1" t="s">
        <v>180</v>
      </c>
      <c r="F170" s="1" t="s">
        <v>254</v>
      </c>
      <c r="H170" s="29" t="s">
        <v>1194</v>
      </c>
      <c r="I170" s="1" t="s">
        <v>180</v>
      </c>
      <c r="J170" s="1" t="s">
        <v>254</v>
      </c>
      <c r="L170" s="28"/>
      <c r="P170" s="29"/>
      <c r="Q170" s="1"/>
      <c r="R170" s="1"/>
    </row>
    <row r="171" spans="4:18" x14ac:dyDescent="0.2">
      <c r="D171" s="32" t="s">
        <v>1195</v>
      </c>
      <c r="E171" s="1" t="s">
        <v>180</v>
      </c>
      <c r="F171" s="1" t="s">
        <v>246</v>
      </c>
      <c r="H171" s="32" t="s">
        <v>1195</v>
      </c>
      <c r="I171" s="1" t="s">
        <v>180</v>
      </c>
      <c r="J171" s="1" t="s">
        <v>246</v>
      </c>
      <c r="P171" s="32"/>
      <c r="Q171" s="1"/>
      <c r="R171" s="1"/>
    </row>
    <row r="172" spans="4:18" x14ac:dyDescent="0.2">
      <c r="D172" s="32" t="s">
        <v>1196</v>
      </c>
      <c r="E172" s="1" t="s">
        <v>180</v>
      </c>
      <c r="F172" s="1" t="s">
        <v>246</v>
      </c>
      <c r="H172" s="32" t="s">
        <v>1196</v>
      </c>
      <c r="I172" s="1" t="s">
        <v>180</v>
      </c>
      <c r="J172" s="1" t="s">
        <v>246</v>
      </c>
      <c r="P172" s="32"/>
      <c r="Q172" s="1"/>
      <c r="R172" s="1"/>
    </row>
    <row r="173" spans="4:18" x14ac:dyDescent="0.2">
      <c r="D173" s="32" t="s">
        <v>1197</v>
      </c>
      <c r="E173" s="1" t="s">
        <v>180</v>
      </c>
      <c r="F173" s="1" t="s">
        <v>246</v>
      </c>
      <c r="H173" s="32" t="s">
        <v>1197</v>
      </c>
      <c r="I173" s="1" t="s">
        <v>180</v>
      </c>
      <c r="J173" s="1" t="s">
        <v>246</v>
      </c>
      <c r="P173" s="32"/>
      <c r="Q173" s="1"/>
      <c r="R173" s="1"/>
    </row>
    <row r="174" spans="4:18" x14ac:dyDescent="0.2">
      <c r="D174" s="32" t="s">
        <v>1198</v>
      </c>
      <c r="E174" s="1" t="s">
        <v>180</v>
      </c>
      <c r="F174" s="1" t="s">
        <v>246</v>
      </c>
      <c r="H174" s="32" t="s">
        <v>1198</v>
      </c>
      <c r="I174" s="1" t="s">
        <v>180</v>
      </c>
      <c r="J174" s="1" t="s">
        <v>246</v>
      </c>
      <c r="P174" s="32"/>
      <c r="Q174" s="1"/>
      <c r="R174" s="1"/>
    </row>
    <row r="175" spans="4:18" x14ac:dyDescent="0.2">
      <c r="D175" s="32" t="s">
        <v>1199</v>
      </c>
      <c r="E175" s="1" t="s">
        <v>180</v>
      </c>
      <c r="F175" s="1" t="s">
        <v>246</v>
      </c>
      <c r="H175" s="32" t="s">
        <v>1199</v>
      </c>
      <c r="I175" s="1" t="s">
        <v>180</v>
      </c>
      <c r="J175" s="1" t="s">
        <v>246</v>
      </c>
      <c r="P175" s="32"/>
      <c r="Q175" s="1"/>
      <c r="R175" s="1"/>
    </row>
    <row r="176" spans="4:18" x14ac:dyDescent="0.2">
      <c r="D176" s="32" t="s">
        <v>1200</v>
      </c>
      <c r="E176" s="1" t="s">
        <v>180</v>
      </c>
      <c r="F176" s="1" t="s">
        <v>246</v>
      </c>
      <c r="H176" s="32" t="s">
        <v>1200</v>
      </c>
      <c r="I176" s="1" t="s">
        <v>180</v>
      </c>
      <c r="J176" s="1" t="s">
        <v>246</v>
      </c>
      <c r="P176" s="32"/>
      <c r="Q176" s="1"/>
      <c r="R176" s="1"/>
    </row>
    <row r="177" spans="4:18" x14ac:dyDescent="0.2">
      <c r="D177" s="32" t="s">
        <v>1201</v>
      </c>
      <c r="E177" s="1" t="s">
        <v>180</v>
      </c>
      <c r="F177" s="1" t="s">
        <v>246</v>
      </c>
      <c r="H177" s="32" t="s">
        <v>1201</v>
      </c>
      <c r="I177" s="1" t="s">
        <v>180</v>
      </c>
      <c r="J177" s="1" t="s">
        <v>246</v>
      </c>
      <c r="P177" s="32"/>
      <c r="Q177" s="1"/>
      <c r="R177" s="1"/>
    </row>
    <row r="178" spans="4:18" x14ac:dyDescent="0.2">
      <c r="D178" s="32" t="s">
        <v>1202</v>
      </c>
      <c r="E178" s="1" t="s">
        <v>180</v>
      </c>
      <c r="F178" s="1" t="s">
        <v>246</v>
      </c>
      <c r="H178" s="32" t="s">
        <v>1202</v>
      </c>
      <c r="I178" s="1" t="s">
        <v>180</v>
      </c>
      <c r="J178" s="1" t="s">
        <v>246</v>
      </c>
      <c r="P178" s="32"/>
      <c r="Q178" s="1"/>
      <c r="R178" s="1"/>
    </row>
    <row r="179" spans="4:18" x14ac:dyDescent="0.2">
      <c r="D179" s="32" t="s">
        <v>1366</v>
      </c>
      <c r="E179" s="1" t="s">
        <v>180</v>
      </c>
      <c r="F179" s="1" t="s">
        <v>246</v>
      </c>
      <c r="H179" s="32" t="s">
        <v>1366</v>
      </c>
      <c r="I179" s="1" t="s">
        <v>180</v>
      </c>
      <c r="J179" s="1" t="s">
        <v>246</v>
      </c>
      <c r="P179" s="32"/>
      <c r="Q179" s="1"/>
      <c r="R179" s="1"/>
    </row>
    <row r="180" spans="4:18" x14ac:dyDescent="0.2">
      <c r="D180" s="29" t="s">
        <v>1367</v>
      </c>
      <c r="E180" s="1" t="s">
        <v>180</v>
      </c>
      <c r="F180" s="1" t="s">
        <v>806</v>
      </c>
      <c r="H180" s="29" t="s">
        <v>1367</v>
      </c>
      <c r="I180" s="1" t="s">
        <v>180</v>
      </c>
      <c r="J180" s="1" t="s">
        <v>806</v>
      </c>
      <c r="L180" s="28"/>
      <c r="P180" s="29"/>
      <c r="Q180" s="1"/>
      <c r="R180" s="1"/>
    </row>
    <row r="181" spans="4:18" x14ac:dyDescent="0.2">
      <c r="D181" s="32" t="s">
        <v>1368</v>
      </c>
      <c r="E181" s="1" t="s">
        <v>180</v>
      </c>
      <c r="F181" s="1" t="s">
        <v>246</v>
      </c>
      <c r="H181" s="32" t="s">
        <v>1368</v>
      </c>
      <c r="I181" s="1" t="s">
        <v>180</v>
      </c>
      <c r="J181" s="1" t="s">
        <v>246</v>
      </c>
      <c r="P181" s="32"/>
      <c r="Q181" s="1"/>
      <c r="R181" s="1"/>
    </row>
    <row r="182" spans="4:18" x14ac:dyDescent="0.2">
      <c r="D182" s="32" t="s">
        <v>1369</v>
      </c>
      <c r="E182" s="1" t="s">
        <v>180</v>
      </c>
      <c r="F182" s="1" t="s">
        <v>246</v>
      </c>
      <c r="H182" s="32" t="s">
        <v>1369</v>
      </c>
      <c r="I182" s="1" t="s">
        <v>180</v>
      </c>
      <c r="J182" s="1" t="s">
        <v>246</v>
      </c>
      <c r="P182" s="32"/>
      <c r="Q182" s="1"/>
      <c r="R182" s="1"/>
    </row>
    <row r="183" spans="4:18" x14ac:dyDescent="0.2">
      <c r="D183" s="32" t="s">
        <v>1370</v>
      </c>
      <c r="E183" s="1" t="s">
        <v>180</v>
      </c>
      <c r="F183" s="1" t="s">
        <v>246</v>
      </c>
      <c r="H183" s="32" t="s">
        <v>1370</v>
      </c>
      <c r="I183" s="1" t="s">
        <v>180</v>
      </c>
      <c r="J183" s="1" t="s">
        <v>246</v>
      </c>
      <c r="P183" s="32"/>
      <c r="Q183" s="1"/>
      <c r="R183" s="1"/>
    </row>
    <row r="184" spans="4:18" x14ac:dyDescent="0.2">
      <c r="D184" s="32" t="s">
        <v>1222</v>
      </c>
      <c r="E184" s="1" t="s">
        <v>180</v>
      </c>
      <c r="F184" s="1" t="s">
        <v>246</v>
      </c>
      <c r="H184" s="32" t="s">
        <v>1222</v>
      </c>
      <c r="I184" s="1" t="s">
        <v>180</v>
      </c>
      <c r="J184" s="1" t="s">
        <v>246</v>
      </c>
      <c r="P184" s="32"/>
      <c r="Q184" s="1"/>
      <c r="R184" s="1"/>
    </row>
    <row r="185" spans="4:18" x14ac:dyDescent="0.2">
      <c r="D185" s="32" t="s">
        <v>1371</v>
      </c>
      <c r="E185" s="1" t="s">
        <v>180</v>
      </c>
      <c r="F185" s="1" t="s">
        <v>246</v>
      </c>
      <c r="H185" s="32" t="s">
        <v>1371</v>
      </c>
      <c r="I185" s="1" t="s">
        <v>180</v>
      </c>
      <c r="J185" s="1" t="s">
        <v>246</v>
      </c>
      <c r="P185" s="32"/>
      <c r="Q185" s="1"/>
      <c r="R185" s="1"/>
    </row>
    <row r="186" spans="4:18" x14ac:dyDescent="0.2">
      <c r="D186" s="29" t="s">
        <v>1372</v>
      </c>
      <c r="E186" s="1" t="s">
        <v>180</v>
      </c>
      <c r="F186" s="1" t="s">
        <v>252</v>
      </c>
      <c r="H186" s="29" t="s">
        <v>1372</v>
      </c>
      <c r="I186" s="1" t="s">
        <v>180</v>
      </c>
      <c r="J186" s="1" t="s">
        <v>252</v>
      </c>
      <c r="L186" s="28"/>
      <c r="P186" s="29"/>
      <c r="Q186" s="1"/>
      <c r="R186" s="1"/>
    </row>
    <row r="187" spans="4:18" x14ac:dyDescent="0.2">
      <c r="D187" s="32" t="s">
        <v>1373</v>
      </c>
      <c r="E187" s="1" t="s">
        <v>180</v>
      </c>
      <c r="F187" s="1" t="s">
        <v>378</v>
      </c>
      <c r="H187" s="32" t="s">
        <v>1373</v>
      </c>
      <c r="I187" s="1" t="s">
        <v>180</v>
      </c>
      <c r="J187" s="1" t="s">
        <v>378</v>
      </c>
      <c r="P187" s="32"/>
      <c r="Q187" s="1"/>
      <c r="R187" s="1"/>
    </row>
    <row r="188" spans="4:18" x14ac:dyDescent="0.2">
      <c r="D188" s="32" t="s">
        <v>1374</v>
      </c>
      <c r="E188" s="1" t="s">
        <v>180</v>
      </c>
      <c r="F188" s="1" t="s">
        <v>246</v>
      </c>
      <c r="H188" s="32" t="s">
        <v>1374</v>
      </c>
      <c r="I188" s="1" t="s">
        <v>180</v>
      </c>
      <c r="J188" s="1" t="s">
        <v>246</v>
      </c>
      <c r="P188" s="32"/>
      <c r="Q188" s="1"/>
      <c r="R188" s="1"/>
    </row>
    <row r="189" spans="4:18" x14ac:dyDescent="0.2">
      <c r="D189" s="32" t="s">
        <v>1375</v>
      </c>
      <c r="E189" s="1" t="s">
        <v>180</v>
      </c>
      <c r="F189" s="1" t="s">
        <v>246</v>
      </c>
      <c r="H189" s="32" t="s">
        <v>1375</v>
      </c>
      <c r="I189" s="1" t="s">
        <v>180</v>
      </c>
      <c r="J189" s="1" t="s">
        <v>246</v>
      </c>
      <c r="P189" s="32"/>
      <c r="Q189" s="1"/>
      <c r="R189" s="1"/>
    </row>
    <row r="190" spans="4:18" x14ac:dyDescent="0.2">
      <c r="D190" s="32" t="s">
        <v>1376</v>
      </c>
      <c r="E190" s="1" t="s">
        <v>180</v>
      </c>
      <c r="F190" s="1" t="s">
        <v>246</v>
      </c>
      <c r="H190" s="32" t="s">
        <v>1376</v>
      </c>
      <c r="I190" s="1" t="s">
        <v>180</v>
      </c>
      <c r="J190" s="1" t="s">
        <v>246</v>
      </c>
      <c r="P190" s="32"/>
      <c r="Q190" s="1"/>
      <c r="R190" s="1"/>
    </row>
    <row r="191" spans="4:18" x14ac:dyDescent="0.2">
      <c r="D191" s="32" t="s">
        <v>1377</v>
      </c>
      <c r="E191" s="1" t="s">
        <v>180</v>
      </c>
      <c r="F191" s="1" t="s">
        <v>246</v>
      </c>
      <c r="H191" s="32" t="s">
        <v>1377</v>
      </c>
      <c r="I191" s="1" t="s">
        <v>180</v>
      </c>
      <c r="J191" s="1" t="s">
        <v>246</v>
      </c>
      <c r="P191" s="32"/>
      <c r="Q191" s="1"/>
      <c r="R191" s="1"/>
    </row>
    <row r="192" spans="4:18" x14ac:dyDescent="0.2">
      <c r="D192" s="29" t="s">
        <v>1378</v>
      </c>
      <c r="E192" s="1" t="s">
        <v>180</v>
      </c>
      <c r="F192" s="1" t="s">
        <v>806</v>
      </c>
      <c r="H192" s="29" t="s">
        <v>1378</v>
      </c>
      <c r="I192" s="1" t="s">
        <v>180</v>
      </c>
      <c r="J192" s="1" t="s">
        <v>806</v>
      </c>
      <c r="L192" s="28"/>
      <c r="P192" s="29"/>
      <c r="Q192" s="1"/>
      <c r="R192" s="1"/>
    </row>
    <row r="193" spans="4:18" x14ac:dyDescent="0.2">
      <c r="D193" s="29" t="s">
        <v>1379</v>
      </c>
      <c r="E193" s="1" t="s">
        <v>180</v>
      </c>
      <c r="F193" s="1" t="s">
        <v>806</v>
      </c>
      <c r="H193" s="29" t="s">
        <v>1379</v>
      </c>
      <c r="I193" s="1" t="s">
        <v>180</v>
      </c>
      <c r="J193" s="1" t="s">
        <v>806</v>
      </c>
      <c r="L193" s="28"/>
      <c r="P193" s="29"/>
      <c r="Q193" s="1"/>
      <c r="R193" s="1"/>
    </row>
    <row r="194" spans="4:18" x14ac:dyDescent="0.2">
      <c r="D194" s="32" t="s">
        <v>1380</v>
      </c>
      <c r="E194" s="1" t="s">
        <v>180</v>
      </c>
      <c r="F194" s="1" t="s">
        <v>246</v>
      </c>
      <c r="H194" s="32" t="s">
        <v>1380</v>
      </c>
      <c r="I194" s="1" t="s">
        <v>180</v>
      </c>
      <c r="J194" s="1" t="s">
        <v>246</v>
      </c>
      <c r="P194" s="32"/>
      <c r="Q194" s="1"/>
      <c r="R194" s="1"/>
    </row>
    <row r="195" spans="4:18" x14ac:dyDescent="0.2">
      <c r="D195" s="32" t="s">
        <v>1381</v>
      </c>
      <c r="E195" s="1" t="s">
        <v>180</v>
      </c>
      <c r="F195" s="1" t="s">
        <v>246</v>
      </c>
      <c r="H195" s="32" t="s">
        <v>1381</v>
      </c>
      <c r="I195" s="1" t="s">
        <v>180</v>
      </c>
      <c r="J195" s="1" t="s">
        <v>246</v>
      </c>
      <c r="P195" s="32"/>
      <c r="Q195" s="1"/>
      <c r="R195" s="1"/>
    </row>
    <row r="196" spans="4:18" x14ac:dyDescent="0.2">
      <c r="D196" s="32" t="s">
        <v>1382</v>
      </c>
      <c r="E196" s="1" t="s">
        <v>180</v>
      </c>
      <c r="F196" s="1" t="s">
        <v>246</v>
      </c>
      <c r="H196" s="32" t="s">
        <v>1382</v>
      </c>
      <c r="I196" s="1" t="s">
        <v>180</v>
      </c>
      <c r="J196" s="1" t="s">
        <v>246</v>
      </c>
      <c r="P196" s="32"/>
      <c r="Q196" s="1"/>
      <c r="R196" s="1"/>
    </row>
    <row r="197" spans="4:18" x14ac:dyDescent="0.2">
      <c r="D197" s="32" t="s">
        <v>1383</v>
      </c>
      <c r="E197" s="1" t="s">
        <v>180</v>
      </c>
      <c r="F197" s="1" t="s">
        <v>246</v>
      </c>
      <c r="H197" s="32" t="s">
        <v>1383</v>
      </c>
      <c r="I197" s="1" t="s">
        <v>180</v>
      </c>
      <c r="J197" s="1" t="s">
        <v>246</v>
      </c>
      <c r="P197" s="32"/>
      <c r="Q197" s="1"/>
      <c r="R197" s="1"/>
    </row>
    <row r="198" spans="4:18" x14ac:dyDescent="0.2">
      <c r="D198" s="32" t="s">
        <v>1317</v>
      </c>
      <c r="E198" s="1" t="s">
        <v>180</v>
      </c>
      <c r="F198" s="1" t="s">
        <v>378</v>
      </c>
      <c r="H198" s="32" t="s">
        <v>1317</v>
      </c>
      <c r="I198" s="1" t="s">
        <v>180</v>
      </c>
      <c r="J198" s="1" t="s">
        <v>378</v>
      </c>
      <c r="P198" s="32"/>
      <c r="Q198" s="1"/>
      <c r="R198" s="1"/>
    </row>
    <row r="199" spans="4:18" x14ac:dyDescent="0.2">
      <c r="D199" s="29" t="s">
        <v>1384</v>
      </c>
      <c r="E199" s="1" t="s">
        <v>180</v>
      </c>
      <c r="F199" s="1" t="s">
        <v>1426</v>
      </c>
      <c r="H199" s="29" t="s">
        <v>1384</v>
      </c>
      <c r="I199" s="1" t="s">
        <v>180</v>
      </c>
      <c r="J199" s="1" t="s">
        <v>1426</v>
      </c>
      <c r="L199" s="28"/>
      <c r="P199" s="29"/>
      <c r="Q199" s="1"/>
      <c r="R199" s="1"/>
    </row>
    <row r="200" spans="4:18" x14ac:dyDescent="0.2">
      <c r="D200" s="29" t="s">
        <v>1385</v>
      </c>
      <c r="E200" s="1" t="s">
        <v>180</v>
      </c>
      <c r="F200" s="1" t="s">
        <v>875</v>
      </c>
      <c r="H200" s="29" t="s">
        <v>1385</v>
      </c>
      <c r="I200" s="1" t="s">
        <v>180</v>
      </c>
      <c r="J200" s="1" t="s">
        <v>875</v>
      </c>
      <c r="L200" s="28"/>
      <c r="P200" s="29"/>
      <c r="Q200" s="1"/>
      <c r="R200" s="1"/>
    </row>
    <row r="201" spans="4:18" x14ac:dyDescent="0.2">
      <c r="D201" s="32" t="s">
        <v>1320</v>
      </c>
      <c r="E201" s="1" t="s">
        <v>180</v>
      </c>
      <c r="F201" s="1" t="s">
        <v>246</v>
      </c>
      <c r="H201" s="32" t="s">
        <v>1320</v>
      </c>
      <c r="I201" s="1" t="s">
        <v>180</v>
      </c>
      <c r="J201" s="1" t="s">
        <v>246</v>
      </c>
      <c r="P201" s="32"/>
      <c r="Q201" s="1"/>
      <c r="R201" s="1"/>
    </row>
    <row r="202" spans="4:18" x14ac:dyDescent="0.2">
      <c r="D202" s="32" t="s">
        <v>1386</v>
      </c>
      <c r="E202" s="1" t="s">
        <v>180</v>
      </c>
      <c r="F202" s="1" t="s">
        <v>246</v>
      </c>
      <c r="H202" s="32" t="s">
        <v>1386</v>
      </c>
      <c r="I202" s="1" t="s">
        <v>180</v>
      </c>
      <c r="J202" s="1" t="s">
        <v>246</v>
      </c>
      <c r="P202" s="32"/>
      <c r="Q202" s="1"/>
      <c r="R202" s="1"/>
    </row>
    <row r="203" spans="4:18" x14ac:dyDescent="0.2">
      <c r="D203" s="32" t="s">
        <v>1387</v>
      </c>
      <c r="E203" s="1" t="s">
        <v>180</v>
      </c>
      <c r="F203" s="1" t="s">
        <v>246</v>
      </c>
      <c r="H203" s="32" t="s">
        <v>1387</v>
      </c>
      <c r="I203" s="1" t="s">
        <v>180</v>
      </c>
      <c r="J203" s="1" t="s">
        <v>246</v>
      </c>
      <c r="P203" s="32"/>
      <c r="Q203" s="1"/>
      <c r="R203" s="1"/>
    </row>
    <row r="204" spans="4:18" x14ac:dyDescent="0.2">
      <c r="D204" s="32" t="s">
        <v>1388</v>
      </c>
      <c r="E204" s="1" t="s">
        <v>180</v>
      </c>
      <c r="F204" s="1" t="s">
        <v>246</v>
      </c>
      <c r="H204" s="32" t="s">
        <v>1388</v>
      </c>
      <c r="I204" s="1" t="s">
        <v>180</v>
      </c>
      <c r="J204" s="1" t="s">
        <v>246</v>
      </c>
      <c r="P204" s="32"/>
      <c r="Q204" s="1"/>
      <c r="R204" s="1"/>
    </row>
    <row r="205" spans="4:18" x14ac:dyDescent="0.2">
      <c r="D205" s="32" t="s">
        <v>1389</v>
      </c>
      <c r="E205" s="1" t="s">
        <v>180</v>
      </c>
      <c r="F205" s="1" t="s">
        <v>246</v>
      </c>
      <c r="H205" s="32" t="s">
        <v>1389</v>
      </c>
      <c r="I205" s="1" t="s">
        <v>180</v>
      </c>
      <c r="J205" s="1" t="s">
        <v>246</v>
      </c>
      <c r="P205" s="32"/>
      <c r="Q205" s="1"/>
      <c r="R205" s="1"/>
    </row>
    <row r="206" spans="4:18" x14ac:dyDescent="0.2">
      <c r="D206" s="32" t="s">
        <v>1390</v>
      </c>
      <c r="E206" s="1" t="s">
        <v>180</v>
      </c>
      <c r="F206" s="1" t="s">
        <v>246</v>
      </c>
      <c r="H206" s="32" t="s">
        <v>1390</v>
      </c>
      <c r="I206" s="1" t="s">
        <v>180</v>
      </c>
      <c r="J206" s="1" t="s">
        <v>246</v>
      </c>
      <c r="P206" s="32"/>
      <c r="Q206" s="1"/>
      <c r="R206" s="1"/>
    </row>
    <row r="207" spans="4:18" x14ac:dyDescent="0.2">
      <c r="D207" s="29" t="s">
        <v>1080</v>
      </c>
      <c r="E207" s="1" t="s">
        <v>180</v>
      </c>
      <c r="F207" s="1" t="s">
        <v>246</v>
      </c>
      <c r="H207" s="29" t="s">
        <v>1391</v>
      </c>
      <c r="I207" s="1" t="s">
        <v>180</v>
      </c>
      <c r="J207" s="1" t="s">
        <v>253</v>
      </c>
      <c r="L207" s="28"/>
      <c r="P207" s="29"/>
      <c r="Q207" s="1"/>
      <c r="R207" s="1"/>
    </row>
    <row r="208" spans="4:18" x14ac:dyDescent="0.2">
      <c r="D208" s="29" t="s">
        <v>1391</v>
      </c>
      <c r="E208" s="1" t="s">
        <v>180</v>
      </c>
      <c r="F208" s="1" t="s">
        <v>253</v>
      </c>
      <c r="H208" s="29" t="s">
        <v>1305</v>
      </c>
      <c r="I208" s="1" t="s">
        <v>180</v>
      </c>
      <c r="J208" s="7" t="s">
        <v>540</v>
      </c>
      <c r="L208" s="28"/>
      <c r="P208" s="29"/>
      <c r="Q208" s="1"/>
      <c r="R208" s="7"/>
    </row>
    <row r="209" spans="4:18" x14ac:dyDescent="0.2">
      <c r="D209" s="29" t="s">
        <v>1305</v>
      </c>
      <c r="E209" s="1" t="s">
        <v>180</v>
      </c>
      <c r="F209" s="7" t="s">
        <v>540</v>
      </c>
      <c r="H209" s="29" t="s">
        <v>1306</v>
      </c>
      <c r="I209" s="1" t="s">
        <v>180</v>
      </c>
      <c r="J209" s="7" t="s">
        <v>543</v>
      </c>
      <c r="L209" s="28"/>
      <c r="P209" s="29"/>
      <c r="Q209" s="1"/>
      <c r="R209" s="7"/>
    </row>
    <row r="210" spans="4:18" x14ac:dyDescent="0.2">
      <c r="D210" s="29" t="s">
        <v>1306</v>
      </c>
      <c r="E210" s="1" t="s">
        <v>180</v>
      </c>
      <c r="F210" s="7" t="s">
        <v>543</v>
      </c>
      <c r="H210" s="29" t="s">
        <v>1307</v>
      </c>
      <c r="I210" s="1" t="s">
        <v>180</v>
      </c>
      <c r="J210" s="7" t="s">
        <v>540</v>
      </c>
      <c r="L210" s="28"/>
      <c r="P210" s="29"/>
      <c r="Q210" s="1"/>
      <c r="R210" s="7"/>
    </row>
    <row r="211" spans="4:18" x14ac:dyDescent="0.2">
      <c r="D211" s="32" t="s">
        <v>1042</v>
      </c>
      <c r="E211" s="1" t="s">
        <v>180</v>
      </c>
      <c r="F211" s="7" t="s">
        <v>246</v>
      </c>
      <c r="H211" s="29" t="s">
        <v>1308</v>
      </c>
      <c r="I211" s="1" t="s">
        <v>180</v>
      </c>
      <c r="J211" s="7" t="s">
        <v>378</v>
      </c>
      <c r="P211" s="32"/>
      <c r="Q211" s="1"/>
      <c r="R211" s="7"/>
    </row>
    <row r="212" spans="4:18" x14ac:dyDescent="0.2">
      <c r="D212" s="29" t="s">
        <v>1307</v>
      </c>
      <c r="E212" s="1" t="s">
        <v>180</v>
      </c>
      <c r="F212" s="7" t="s">
        <v>540</v>
      </c>
      <c r="H212" s="29" t="s">
        <v>1309</v>
      </c>
      <c r="I212" s="1" t="s">
        <v>180</v>
      </c>
      <c r="J212" s="7" t="s">
        <v>553</v>
      </c>
      <c r="L212" s="28"/>
      <c r="P212" s="29"/>
      <c r="Q212" s="1"/>
      <c r="R212" s="7"/>
    </row>
    <row r="213" spans="4:18" x14ac:dyDescent="0.2">
      <c r="D213" s="29" t="s">
        <v>1308</v>
      </c>
      <c r="E213" s="1" t="s">
        <v>180</v>
      </c>
      <c r="F213" s="7" t="s">
        <v>378</v>
      </c>
      <c r="H213" s="29" t="s">
        <v>1310</v>
      </c>
      <c r="I213" s="1" t="s">
        <v>180</v>
      </c>
      <c r="J213" s="7" t="s">
        <v>555</v>
      </c>
      <c r="L213" s="28"/>
      <c r="P213" s="29"/>
      <c r="Q213" s="1"/>
      <c r="R213" s="7"/>
    </row>
    <row r="214" spans="4:18" x14ac:dyDescent="0.2">
      <c r="D214" s="29" t="s">
        <v>1309</v>
      </c>
      <c r="E214" s="1" t="s">
        <v>180</v>
      </c>
      <c r="F214" s="7" t="s">
        <v>553</v>
      </c>
      <c r="H214" s="32" t="s">
        <v>1311</v>
      </c>
      <c r="I214" s="1" t="s">
        <v>180</v>
      </c>
      <c r="J214" s="7" t="s">
        <v>540</v>
      </c>
      <c r="L214" s="28"/>
      <c r="P214" s="29"/>
      <c r="Q214" s="1"/>
      <c r="R214" s="7"/>
    </row>
    <row r="215" spans="4:18" x14ac:dyDescent="0.2">
      <c r="D215" s="29" t="s">
        <v>1310</v>
      </c>
      <c r="E215" s="1" t="s">
        <v>180</v>
      </c>
      <c r="F215" s="7" t="s">
        <v>555</v>
      </c>
      <c r="H215" s="29" t="s">
        <v>1312</v>
      </c>
      <c r="I215" s="1" t="s">
        <v>180</v>
      </c>
      <c r="J215" s="7" t="s">
        <v>559</v>
      </c>
      <c r="L215" s="28"/>
      <c r="P215" s="29"/>
      <c r="Q215" s="1"/>
      <c r="R215" s="7"/>
    </row>
    <row r="216" spans="4:18" x14ac:dyDescent="0.2">
      <c r="D216" s="29" t="s">
        <v>1151</v>
      </c>
      <c r="E216" s="1" t="s">
        <v>180</v>
      </c>
      <c r="F216" s="7" t="s">
        <v>246</v>
      </c>
      <c r="H216" s="32" t="s">
        <v>1313</v>
      </c>
      <c r="I216" s="1" t="s">
        <v>180</v>
      </c>
      <c r="J216" s="7" t="s">
        <v>254</v>
      </c>
      <c r="L216" s="28"/>
      <c r="P216" s="29"/>
      <c r="Q216" s="1"/>
      <c r="R216" s="7"/>
    </row>
    <row r="217" spans="4:18" x14ac:dyDescent="0.2">
      <c r="D217" s="32" t="s">
        <v>1311</v>
      </c>
      <c r="E217" s="1" t="s">
        <v>180</v>
      </c>
      <c r="F217" s="7" t="s">
        <v>540</v>
      </c>
      <c r="H217" s="32" t="s">
        <v>1314</v>
      </c>
      <c r="I217" s="1" t="s">
        <v>180</v>
      </c>
      <c r="J217" s="7" t="s">
        <v>246</v>
      </c>
      <c r="P217" s="32"/>
      <c r="Q217" s="1"/>
      <c r="R217" s="7"/>
    </row>
    <row r="218" spans="4:18" x14ac:dyDescent="0.2">
      <c r="D218" s="29" t="s">
        <v>1312</v>
      </c>
      <c r="E218" s="1" t="s">
        <v>180</v>
      </c>
      <c r="F218" s="7" t="s">
        <v>559</v>
      </c>
      <c r="H218" s="32" t="s">
        <v>1315</v>
      </c>
      <c r="I218" s="1" t="s">
        <v>180</v>
      </c>
      <c r="J218" s="7" t="s">
        <v>254</v>
      </c>
      <c r="L218" s="28"/>
      <c r="P218" s="29"/>
      <c r="Q218" s="1"/>
      <c r="R218" s="7"/>
    </row>
    <row r="219" spans="4:18" x14ac:dyDescent="0.2">
      <c r="D219" s="32" t="s">
        <v>1313</v>
      </c>
      <c r="E219" s="1" t="s">
        <v>180</v>
      </c>
      <c r="F219" s="7" t="s">
        <v>254</v>
      </c>
      <c r="H219" s="32" t="s">
        <v>1316</v>
      </c>
      <c r="I219" s="1" t="s">
        <v>180</v>
      </c>
      <c r="J219" s="7" t="s">
        <v>246</v>
      </c>
      <c r="P219" s="32"/>
      <c r="Q219" s="1"/>
      <c r="R219" s="7"/>
    </row>
    <row r="220" spans="4:18" x14ac:dyDescent="0.2">
      <c r="D220" s="32" t="s">
        <v>1314</v>
      </c>
      <c r="E220" s="1" t="s">
        <v>180</v>
      </c>
      <c r="F220" s="7" t="s">
        <v>246</v>
      </c>
      <c r="H220" s="32" t="s">
        <v>1318</v>
      </c>
      <c r="I220" s="1" t="s">
        <v>180</v>
      </c>
      <c r="J220" s="7" t="s">
        <v>378</v>
      </c>
      <c r="P220" s="32"/>
      <c r="Q220" s="1"/>
      <c r="R220" s="7"/>
    </row>
    <row r="221" spans="4:18" x14ac:dyDescent="0.2">
      <c r="D221" s="32" t="s">
        <v>1315</v>
      </c>
      <c r="E221" s="1" t="s">
        <v>180</v>
      </c>
      <c r="F221" s="7" t="s">
        <v>254</v>
      </c>
      <c r="H221" s="32" t="s">
        <v>1319</v>
      </c>
      <c r="I221" s="1" t="s">
        <v>180</v>
      </c>
      <c r="J221" s="7" t="s">
        <v>246</v>
      </c>
      <c r="P221" s="32"/>
      <c r="Q221" s="1"/>
      <c r="R221" s="7"/>
    </row>
    <row r="222" spans="4:18" x14ac:dyDescent="0.2">
      <c r="D222" s="32" t="s">
        <v>1171</v>
      </c>
      <c r="E222" s="1" t="s">
        <v>180</v>
      </c>
      <c r="F222" s="7" t="s">
        <v>246</v>
      </c>
      <c r="H222" s="32" t="s">
        <v>1321</v>
      </c>
      <c r="I222" s="1" t="s">
        <v>180</v>
      </c>
      <c r="J222" s="7" t="s">
        <v>246</v>
      </c>
      <c r="P222" s="32"/>
      <c r="Q222" s="1"/>
      <c r="R222" s="7"/>
    </row>
    <row r="223" spans="4:18" x14ac:dyDescent="0.2">
      <c r="D223" s="32" t="s">
        <v>1106</v>
      </c>
      <c r="E223" s="1" t="s">
        <v>180</v>
      </c>
      <c r="F223" s="7" t="s">
        <v>254</v>
      </c>
      <c r="H223" s="29" t="s">
        <v>1322</v>
      </c>
      <c r="I223" s="1" t="s">
        <v>180</v>
      </c>
      <c r="J223" s="7" t="s">
        <v>246</v>
      </c>
      <c r="P223" s="32"/>
      <c r="Q223" s="1"/>
      <c r="R223" s="7"/>
    </row>
    <row r="224" spans="4:18" x14ac:dyDescent="0.2">
      <c r="D224" s="32" t="s">
        <v>1109</v>
      </c>
      <c r="E224" s="1" t="s">
        <v>180</v>
      </c>
      <c r="F224" s="7" t="s">
        <v>246</v>
      </c>
      <c r="H224" s="32" t="s">
        <v>1323</v>
      </c>
      <c r="I224" s="1" t="s">
        <v>180</v>
      </c>
      <c r="J224" s="7" t="s">
        <v>378</v>
      </c>
      <c r="P224" s="32"/>
      <c r="Q224" s="1"/>
      <c r="R224" s="7"/>
    </row>
    <row r="225" spans="4:18" x14ac:dyDescent="0.2">
      <c r="D225" s="32" t="s">
        <v>1316</v>
      </c>
      <c r="E225" s="1" t="s">
        <v>180</v>
      </c>
      <c r="F225" s="7" t="s">
        <v>246</v>
      </c>
      <c r="H225" s="32" t="s">
        <v>1324</v>
      </c>
      <c r="I225" s="1" t="s">
        <v>180</v>
      </c>
      <c r="J225" s="7" t="s">
        <v>246</v>
      </c>
      <c r="P225" s="32"/>
      <c r="Q225" s="1"/>
      <c r="R225" s="7"/>
    </row>
    <row r="226" spans="4:18" x14ac:dyDescent="0.2">
      <c r="D226" s="32" t="s">
        <v>1046</v>
      </c>
      <c r="E226" s="1" t="s">
        <v>180</v>
      </c>
      <c r="F226" s="7" t="s">
        <v>246</v>
      </c>
      <c r="H226" s="32" t="s">
        <v>1325</v>
      </c>
      <c r="I226" s="1" t="s">
        <v>180</v>
      </c>
      <c r="J226" s="7" t="s">
        <v>378</v>
      </c>
      <c r="P226" s="32"/>
      <c r="Q226" s="1"/>
      <c r="R226" s="7"/>
    </row>
    <row r="227" spans="4:18" x14ac:dyDescent="0.2">
      <c r="D227" s="32" t="s">
        <v>1317</v>
      </c>
      <c r="E227" s="1" t="s">
        <v>180</v>
      </c>
      <c r="F227" s="7" t="s">
        <v>378</v>
      </c>
      <c r="H227" s="32" t="s">
        <v>1326</v>
      </c>
      <c r="I227" s="1" t="s">
        <v>180</v>
      </c>
      <c r="J227" s="7" t="s">
        <v>378</v>
      </c>
      <c r="P227" s="32"/>
      <c r="Q227" s="1"/>
      <c r="R227" s="7"/>
    </row>
    <row r="228" spans="4:18" x14ac:dyDescent="0.2">
      <c r="D228" s="32" t="s">
        <v>1318</v>
      </c>
      <c r="E228" s="1" t="s">
        <v>180</v>
      </c>
      <c r="F228" s="7" t="s">
        <v>378</v>
      </c>
      <c r="H228" s="32" t="s">
        <v>1327</v>
      </c>
      <c r="I228" s="1" t="s">
        <v>180</v>
      </c>
      <c r="J228" s="7" t="s">
        <v>246</v>
      </c>
      <c r="P228" s="32"/>
      <c r="Q228" s="1"/>
      <c r="R228" s="7"/>
    </row>
    <row r="229" spans="4:18" x14ac:dyDescent="0.2">
      <c r="D229" s="32" t="s">
        <v>1052</v>
      </c>
      <c r="E229" s="1" t="s">
        <v>180</v>
      </c>
      <c r="F229" s="7" t="s">
        <v>246</v>
      </c>
      <c r="H229" s="32" t="s">
        <v>1232</v>
      </c>
      <c r="I229" s="1" t="s">
        <v>180</v>
      </c>
      <c r="J229" s="7" t="s">
        <v>246</v>
      </c>
      <c r="P229" s="32"/>
      <c r="Q229" s="1"/>
      <c r="R229" s="7"/>
    </row>
    <row r="230" spans="4:18" x14ac:dyDescent="0.2">
      <c r="D230" s="32" t="s">
        <v>1319</v>
      </c>
      <c r="E230" s="1" t="s">
        <v>180</v>
      </c>
      <c r="F230" s="7" t="s">
        <v>246</v>
      </c>
      <c r="H230" s="29" t="s">
        <v>1392</v>
      </c>
      <c r="I230" s="1" t="s">
        <v>180</v>
      </c>
      <c r="J230" s="7" t="s">
        <v>246</v>
      </c>
      <c r="P230" s="32"/>
      <c r="Q230" s="1"/>
      <c r="R230" s="7"/>
    </row>
    <row r="231" spans="4:18" x14ac:dyDescent="0.2">
      <c r="D231" s="29" t="s">
        <v>1049</v>
      </c>
      <c r="E231" s="1" t="s">
        <v>180</v>
      </c>
      <c r="F231" s="7" t="s">
        <v>246</v>
      </c>
      <c r="H231" s="32" t="s">
        <v>1152</v>
      </c>
      <c r="I231" s="1" t="s">
        <v>180</v>
      </c>
      <c r="J231" s="7" t="s">
        <v>644</v>
      </c>
      <c r="L231" s="28"/>
      <c r="P231" s="29"/>
      <c r="Q231" s="1"/>
      <c r="R231" s="7"/>
    </row>
    <row r="232" spans="4:18" x14ac:dyDescent="0.2">
      <c r="D232" s="32" t="s">
        <v>1320</v>
      </c>
      <c r="E232" s="1" t="s">
        <v>180</v>
      </c>
      <c r="F232" s="7" t="s">
        <v>246</v>
      </c>
      <c r="H232" s="32" t="s">
        <v>1393</v>
      </c>
      <c r="I232" s="1" t="s">
        <v>180</v>
      </c>
      <c r="J232" s="7" t="s">
        <v>246</v>
      </c>
      <c r="P232" s="32"/>
      <c r="Q232" s="1"/>
      <c r="R232" s="7"/>
    </row>
    <row r="233" spans="4:18" x14ac:dyDescent="0.2">
      <c r="D233" s="32" t="s">
        <v>1321</v>
      </c>
      <c r="E233" s="1" t="s">
        <v>180</v>
      </c>
      <c r="F233" s="7" t="s">
        <v>246</v>
      </c>
      <c r="H233" s="32" t="s">
        <v>1394</v>
      </c>
      <c r="I233" s="1" t="s">
        <v>180</v>
      </c>
      <c r="J233" s="7" t="s">
        <v>246</v>
      </c>
      <c r="P233" s="32"/>
      <c r="Q233" s="1"/>
      <c r="R233" s="7"/>
    </row>
    <row r="234" spans="4:18" x14ac:dyDescent="0.2">
      <c r="D234" s="32" t="s">
        <v>1173</v>
      </c>
      <c r="E234" s="1" t="s">
        <v>180</v>
      </c>
      <c r="F234" s="7" t="s">
        <v>246</v>
      </c>
      <c r="H234" s="32" t="s">
        <v>1228</v>
      </c>
      <c r="I234" s="1" t="s">
        <v>180</v>
      </c>
      <c r="J234" s="7" t="s">
        <v>246</v>
      </c>
      <c r="P234" s="32"/>
      <c r="Q234" s="1"/>
      <c r="R234" s="7"/>
    </row>
    <row r="235" spans="4:18" x14ac:dyDescent="0.2">
      <c r="D235" s="29" t="s">
        <v>1322</v>
      </c>
      <c r="E235" s="1" t="s">
        <v>180</v>
      </c>
      <c r="F235" s="7" t="s">
        <v>246</v>
      </c>
      <c r="H235" s="32" t="s">
        <v>1225</v>
      </c>
      <c r="I235" s="1" t="s">
        <v>180</v>
      </c>
      <c r="J235" s="7" t="s">
        <v>254</v>
      </c>
      <c r="L235" s="28"/>
      <c r="P235" s="29"/>
      <c r="Q235" s="1"/>
      <c r="R235" s="7"/>
    </row>
    <row r="236" spans="4:18" x14ac:dyDescent="0.2">
      <c r="D236" s="32" t="s">
        <v>1323</v>
      </c>
      <c r="E236" s="1" t="s">
        <v>180</v>
      </c>
      <c r="F236" s="7" t="s">
        <v>378</v>
      </c>
      <c r="H236" s="32" t="s">
        <v>1395</v>
      </c>
      <c r="I236" s="1" t="s">
        <v>180</v>
      </c>
      <c r="J236" s="7" t="s">
        <v>246</v>
      </c>
      <c r="P236" s="32"/>
      <c r="Q236" s="1"/>
      <c r="R236" s="7"/>
    </row>
    <row r="237" spans="4:18" x14ac:dyDescent="0.2">
      <c r="D237" s="32" t="s">
        <v>1164</v>
      </c>
      <c r="E237" s="1" t="s">
        <v>180</v>
      </c>
      <c r="F237" s="7" t="s">
        <v>246</v>
      </c>
      <c r="H237" s="32" t="s">
        <v>1396</v>
      </c>
      <c r="I237" s="1" t="s">
        <v>180</v>
      </c>
      <c r="J237" s="7" t="s">
        <v>246</v>
      </c>
      <c r="P237" s="32"/>
      <c r="Q237" s="1"/>
      <c r="R237" s="7"/>
    </row>
    <row r="238" spans="4:18" x14ac:dyDescent="0.2">
      <c r="D238" s="32" t="s">
        <v>1324</v>
      </c>
      <c r="E238" s="1" t="s">
        <v>180</v>
      </c>
      <c r="F238" s="7" t="s">
        <v>246</v>
      </c>
      <c r="H238" s="32" t="s">
        <v>1397</v>
      </c>
      <c r="I238" s="1" t="s">
        <v>180</v>
      </c>
      <c r="J238" s="7" t="s">
        <v>246</v>
      </c>
      <c r="P238" s="32"/>
      <c r="Q238" s="1"/>
      <c r="R238" s="7"/>
    </row>
    <row r="239" spans="4:18" x14ac:dyDescent="0.2">
      <c r="D239" s="32" t="s">
        <v>1177</v>
      </c>
      <c r="E239" s="1" t="s">
        <v>180</v>
      </c>
      <c r="F239" s="7" t="s">
        <v>246</v>
      </c>
      <c r="H239" s="32" t="s">
        <v>1398</v>
      </c>
      <c r="I239" s="1" t="s">
        <v>180</v>
      </c>
      <c r="J239" s="7" t="s">
        <v>246</v>
      </c>
      <c r="P239" s="32"/>
      <c r="Q239" s="1"/>
      <c r="R239" s="7"/>
    </row>
    <row r="240" spans="4:18" x14ac:dyDescent="0.2">
      <c r="D240" s="32" t="s">
        <v>1325</v>
      </c>
      <c r="E240" s="1" t="s">
        <v>180</v>
      </c>
      <c r="F240" s="7" t="s">
        <v>378</v>
      </c>
      <c r="H240" s="29" t="s">
        <v>1399</v>
      </c>
      <c r="I240" s="1" t="s">
        <v>180</v>
      </c>
      <c r="J240" s="7" t="s">
        <v>246</v>
      </c>
      <c r="P240" s="32"/>
      <c r="Q240" s="1"/>
      <c r="R240" s="7"/>
    </row>
    <row r="241" spans="4:18" x14ac:dyDescent="0.2">
      <c r="D241" s="32" t="s">
        <v>1134</v>
      </c>
      <c r="E241" s="1" t="s">
        <v>180</v>
      </c>
      <c r="F241" s="7" t="s">
        <v>246</v>
      </c>
      <c r="H241" s="29" t="s">
        <v>1400</v>
      </c>
      <c r="I241" s="1" t="s">
        <v>180</v>
      </c>
      <c r="J241" s="7" t="s">
        <v>246</v>
      </c>
      <c r="P241" s="32"/>
      <c r="Q241" s="1"/>
      <c r="R241" s="7"/>
    </row>
    <row r="242" spans="4:18" x14ac:dyDescent="0.2">
      <c r="D242" s="32" t="s">
        <v>1326</v>
      </c>
      <c r="E242" s="1" t="s">
        <v>180</v>
      </c>
      <c r="F242" s="7" t="s">
        <v>378</v>
      </c>
      <c r="H242" s="29" t="s">
        <v>1221</v>
      </c>
      <c r="I242" s="1" t="s">
        <v>180</v>
      </c>
      <c r="J242" s="7" t="s">
        <v>246</v>
      </c>
      <c r="P242" s="32"/>
      <c r="Q242" s="1"/>
      <c r="R242" s="7"/>
    </row>
    <row r="243" spans="4:18" x14ac:dyDescent="0.2">
      <c r="D243" s="32" t="s">
        <v>1327</v>
      </c>
      <c r="E243" s="1" t="s">
        <v>180</v>
      </c>
      <c r="F243" s="7" t="s">
        <v>246</v>
      </c>
      <c r="H243" s="32" t="s">
        <v>1401</v>
      </c>
      <c r="I243" s="1" t="s">
        <v>180</v>
      </c>
      <c r="J243" s="7" t="s">
        <v>246</v>
      </c>
      <c r="P243" s="32"/>
      <c r="Q243" s="1"/>
      <c r="R243" s="7"/>
    </row>
    <row r="244" spans="4:18" x14ac:dyDescent="0.2">
      <c r="D244" s="32" t="s">
        <v>1232</v>
      </c>
      <c r="E244" s="1" t="s">
        <v>180</v>
      </c>
      <c r="F244" s="7" t="s">
        <v>246</v>
      </c>
      <c r="H244" s="29" t="s">
        <v>1403</v>
      </c>
      <c r="I244" s="1" t="s">
        <v>180</v>
      </c>
      <c r="J244" s="7" t="s">
        <v>246</v>
      </c>
      <c r="P244" s="32"/>
      <c r="Q244" s="1"/>
      <c r="R244" s="7"/>
    </row>
    <row r="245" spans="4:18" x14ac:dyDescent="0.2">
      <c r="D245" s="29" t="s">
        <v>1392</v>
      </c>
      <c r="E245" s="1" t="s">
        <v>180</v>
      </c>
      <c r="F245" s="7" t="s">
        <v>246</v>
      </c>
      <c r="H245" s="32" t="s">
        <v>1404</v>
      </c>
      <c r="I245" s="1" t="s">
        <v>180</v>
      </c>
      <c r="J245" s="7" t="s">
        <v>540</v>
      </c>
      <c r="L245" s="28"/>
      <c r="P245" s="29"/>
      <c r="Q245" s="1"/>
      <c r="R245" s="7"/>
    </row>
    <row r="246" spans="4:18" x14ac:dyDescent="0.2">
      <c r="D246" s="32" t="s">
        <v>1128</v>
      </c>
      <c r="E246" s="1" t="s">
        <v>180</v>
      </c>
      <c r="F246" s="7" t="s">
        <v>246</v>
      </c>
      <c r="H246" s="32" t="s">
        <v>1405</v>
      </c>
      <c r="I246" s="1" t="s">
        <v>180</v>
      </c>
      <c r="J246" s="7" t="s">
        <v>246</v>
      </c>
      <c r="P246" s="32"/>
      <c r="Q246" s="1"/>
      <c r="R246" s="7"/>
    </row>
    <row r="247" spans="4:18" x14ac:dyDescent="0.2">
      <c r="D247" s="32" t="s">
        <v>1152</v>
      </c>
      <c r="E247" s="1" t="s">
        <v>180</v>
      </c>
      <c r="F247" s="7" t="s">
        <v>644</v>
      </c>
      <c r="H247" s="32" t="s">
        <v>1406</v>
      </c>
      <c r="I247" s="1" t="s">
        <v>180</v>
      </c>
      <c r="J247" s="7" t="s">
        <v>246</v>
      </c>
      <c r="P247" s="32"/>
      <c r="Q247" s="1"/>
      <c r="R247" s="7"/>
    </row>
    <row r="248" spans="4:18" x14ac:dyDescent="0.2">
      <c r="D248" s="32" t="s">
        <v>1393</v>
      </c>
      <c r="E248" s="1" t="s">
        <v>180</v>
      </c>
      <c r="F248" s="7" t="s">
        <v>246</v>
      </c>
      <c r="H248" s="29" t="s">
        <v>1407</v>
      </c>
      <c r="I248" s="1" t="s">
        <v>180</v>
      </c>
      <c r="J248" s="7" t="s">
        <v>246</v>
      </c>
      <c r="P248" s="32"/>
      <c r="Q248" s="1"/>
      <c r="R248" s="7"/>
    </row>
    <row r="249" spans="4:18" x14ac:dyDescent="0.2">
      <c r="D249" s="32" t="s">
        <v>1179</v>
      </c>
      <c r="E249" s="1" t="s">
        <v>180</v>
      </c>
      <c r="F249" s="7" t="s">
        <v>246</v>
      </c>
      <c r="H249" s="32" t="s">
        <v>1408</v>
      </c>
      <c r="I249" s="1" t="s">
        <v>180</v>
      </c>
      <c r="J249" s="7" t="s">
        <v>246</v>
      </c>
      <c r="P249" s="32"/>
      <c r="Q249" s="1"/>
      <c r="R249" s="7"/>
    </row>
    <row r="250" spans="4:18" x14ac:dyDescent="0.2">
      <c r="D250" s="32" t="s">
        <v>1394</v>
      </c>
      <c r="E250" s="1" t="s">
        <v>180</v>
      </c>
      <c r="F250" s="7" t="s">
        <v>246</v>
      </c>
      <c r="H250" s="32" t="s">
        <v>1409</v>
      </c>
      <c r="I250" s="1" t="s">
        <v>180</v>
      </c>
      <c r="J250" s="7" t="s">
        <v>246</v>
      </c>
      <c r="P250" s="32"/>
      <c r="Q250" s="1"/>
      <c r="R250" s="7"/>
    </row>
    <row r="251" spans="4:18" x14ac:dyDescent="0.2">
      <c r="D251" s="29" t="s">
        <v>1174</v>
      </c>
      <c r="E251" s="1" t="s">
        <v>180</v>
      </c>
      <c r="F251" s="7" t="s">
        <v>246</v>
      </c>
      <c r="H251" s="32" t="s">
        <v>1410</v>
      </c>
      <c r="I251" s="1" t="s">
        <v>180</v>
      </c>
      <c r="J251" s="7" t="s">
        <v>613</v>
      </c>
      <c r="L251" s="28"/>
      <c r="P251" s="29"/>
      <c r="Q251" s="1"/>
      <c r="R251" s="7"/>
    </row>
    <row r="252" spans="4:18" x14ac:dyDescent="0.2">
      <c r="D252" s="32" t="s">
        <v>1228</v>
      </c>
      <c r="E252" s="1" t="s">
        <v>180</v>
      </c>
      <c r="F252" s="7" t="s">
        <v>246</v>
      </c>
      <c r="H252" s="32" t="s">
        <v>1411</v>
      </c>
      <c r="I252" s="1" t="s">
        <v>180</v>
      </c>
      <c r="J252" s="7" t="s">
        <v>246</v>
      </c>
      <c r="P252" s="32"/>
      <c r="Q252" s="1"/>
      <c r="R252" s="7"/>
    </row>
    <row r="253" spans="4:18" x14ac:dyDescent="0.2">
      <c r="D253" s="32" t="s">
        <v>1225</v>
      </c>
      <c r="E253" s="1" t="s">
        <v>180</v>
      </c>
      <c r="F253" s="7" t="s">
        <v>254</v>
      </c>
      <c r="H253" s="32" t="s">
        <v>1412</v>
      </c>
      <c r="I253" s="1" t="s">
        <v>180</v>
      </c>
      <c r="J253" s="7" t="s">
        <v>246</v>
      </c>
      <c r="P253" s="32"/>
      <c r="Q253" s="1"/>
      <c r="R253" s="7"/>
    </row>
    <row r="254" spans="4:18" x14ac:dyDescent="0.2">
      <c r="D254" s="32" t="s">
        <v>1395</v>
      </c>
      <c r="E254" s="1" t="s">
        <v>180</v>
      </c>
      <c r="F254" s="7" t="s">
        <v>246</v>
      </c>
      <c r="H254" s="32" t="s">
        <v>1413</v>
      </c>
      <c r="I254" s="1" t="s">
        <v>180</v>
      </c>
      <c r="J254" s="7" t="s">
        <v>246</v>
      </c>
      <c r="P254" s="32"/>
      <c r="Q254" s="1"/>
      <c r="R254" s="7"/>
    </row>
    <row r="255" spans="4:18" x14ac:dyDescent="0.2">
      <c r="D255" s="32" t="s">
        <v>1396</v>
      </c>
      <c r="E255" s="1" t="s">
        <v>180</v>
      </c>
      <c r="F255" s="7" t="s">
        <v>246</v>
      </c>
      <c r="H255" s="32" t="s">
        <v>1414</v>
      </c>
      <c r="I255" s="1" t="s">
        <v>180</v>
      </c>
      <c r="J255" s="7" t="s">
        <v>246</v>
      </c>
      <c r="P255" s="32"/>
      <c r="Q255" s="1"/>
      <c r="R255" s="7"/>
    </row>
    <row r="256" spans="4:18" x14ac:dyDescent="0.2">
      <c r="D256" s="32" t="s">
        <v>1150</v>
      </c>
      <c r="E256" s="1" t="s">
        <v>180</v>
      </c>
      <c r="F256" s="7" t="s">
        <v>246</v>
      </c>
      <c r="H256" s="32" t="s">
        <v>1415</v>
      </c>
      <c r="I256" s="1" t="s">
        <v>180</v>
      </c>
      <c r="J256" s="7" t="s">
        <v>246</v>
      </c>
      <c r="P256" s="32"/>
      <c r="Q256" s="1"/>
      <c r="R256" s="7"/>
    </row>
    <row r="257" spans="4:18" x14ac:dyDescent="0.2">
      <c r="D257" s="32" t="s">
        <v>1397</v>
      </c>
      <c r="E257" s="1" t="s">
        <v>180</v>
      </c>
      <c r="F257" s="7" t="s">
        <v>246</v>
      </c>
      <c r="H257" s="32" t="s">
        <v>1416</v>
      </c>
      <c r="I257" s="1" t="s">
        <v>180</v>
      </c>
      <c r="J257" s="7" t="s">
        <v>246</v>
      </c>
      <c r="P257" s="32"/>
      <c r="Q257" s="1"/>
      <c r="R257" s="7"/>
    </row>
    <row r="258" spans="4:18" x14ac:dyDescent="0.2">
      <c r="D258" s="32" t="s">
        <v>1398</v>
      </c>
      <c r="E258" s="1" t="s">
        <v>180</v>
      </c>
      <c r="F258" s="7" t="s">
        <v>246</v>
      </c>
      <c r="H258" s="32" t="s">
        <v>1579</v>
      </c>
      <c r="I258" s="1" t="s">
        <v>180</v>
      </c>
      <c r="J258" s="7" t="s">
        <v>1616</v>
      </c>
      <c r="P258" s="32"/>
      <c r="Q258" s="1"/>
      <c r="R258" s="7"/>
    </row>
    <row r="259" spans="4:18" x14ac:dyDescent="0.2">
      <c r="D259" s="29" t="s">
        <v>1399</v>
      </c>
      <c r="E259" s="1" t="s">
        <v>180</v>
      </c>
      <c r="F259" s="7" t="s">
        <v>246</v>
      </c>
      <c r="H259" s="32" t="s">
        <v>1580</v>
      </c>
      <c r="I259" s="1" t="s">
        <v>180</v>
      </c>
      <c r="J259" s="7" t="s">
        <v>1616</v>
      </c>
      <c r="L259" s="28"/>
      <c r="P259" s="29"/>
      <c r="Q259" s="1"/>
      <c r="R259" s="7"/>
    </row>
    <row r="260" spans="4:18" x14ac:dyDescent="0.2">
      <c r="D260" s="29" t="s">
        <v>1400</v>
      </c>
      <c r="E260" s="1" t="s">
        <v>180</v>
      </c>
      <c r="F260" s="7" t="s">
        <v>246</v>
      </c>
      <c r="H260" s="32" t="s">
        <v>1581</v>
      </c>
      <c r="I260" s="1" t="s">
        <v>180</v>
      </c>
      <c r="J260" s="7" t="s">
        <v>1616</v>
      </c>
      <c r="L260" s="28"/>
      <c r="P260" s="29"/>
      <c r="Q260" s="1"/>
      <c r="R260" s="7"/>
    </row>
    <row r="261" spans="4:18" x14ac:dyDescent="0.2">
      <c r="D261" s="29" t="s">
        <v>1221</v>
      </c>
      <c r="E261" s="1" t="s">
        <v>180</v>
      </c>
      <c r="F261" s="7" t="s">
        <v>246</v>
      </c>
      <c r="H261" s="32" t="s">
        <v>1582</v>
      </c>
      <c r="I261" s="1" t="s">
        <v>180</v>
      </c>
      <c r="J261" s="7" t="s">
        <v>1616</v>
      </c>
      <c r="L261" s="28"/>
      <c r="P261" s="29"/>
      <c r="Q261" s="1"/>
      <c r="R261" s="7"/>
    </row>
    <row r="262" spans="4:18" x14ac:dyDescent="0.2">
      <c r="D262" s="29" t="s">
        <v>1163</v>
      </c>
      <c r="E262" s="1" t="s">
        <v>180</v>
      </c>
      <c r="F262" s="7" t="s">
        <v>246</v>
      </c>
      <c r="H262" s="32" t="s">
        <v>1583</v>
      </c>
      <c r="I262" s="1" t="s">
        <v>180</v>
      </c>
      <c r="J262" s="7" t="s">
        <v>1616</v>
      </c>
      <c r="L262" s="28"/>
      <c r="P262" s="29"/>
      <c r="Q262" s="1"/>
      <c r="R262" s="7"/>
    </row>
    <row r="263" spans="4:18" x14ac:dyDescent="0.2">
      <c r="D263" s="32" t="s">
        <v>1401</v>
      </c>
      <c r="E263" s="1" t="s">
        <v>180</v>
      </c>
      <c r="F263" s="7" t="s">
        <v>246</v>
      </c>
      <c r="H263" s="32" t="s">
        <v>1464</v>
      </c>
      <c r="I263" s="1" t="s">
        <v>180</v>
      </c>
      <c r="J263" s="7" t="s">
        <v>246</v>
      </c>
      <c r="P263" s="32"/>
      <c r="Q263" s="1"/>
      <c r="R263" s="7"/>
    </row>
    <row r="264" spans="4:18" x14ac:dyDescent="0.2">
      <c r="D264" s="32" t="s">
        <v>1402</v>
      </c>
      <c r="E264" s="1" t="s">
        <v>180</v>
      </c>
      <c r="F264" s="7" t="s">
        <v>246</v>
      </c>
      <c r="H264" s="32" t="s">
        <v>1106</v>
      </c>
      <c r="I264" s="1" t="s">
        <v>180</v>
      </c>
      <c r="J264" s="7" t="s">
        <v>560</v>
      </c>
      <c r="P264" s="32"/>
      <c r="Q264" s="1"/>
      <c r="R264" s="7"/>
    </row>
    <row r="265" spans="4:18" x14ac:dyDescent="0.2">
      <c r="D265" s="29" t="s">
        <v>1403</v>
      </c>
      <c r="E265" s="1" t="s">
        <v>180</v>
      </c>
      <c r="F265" s="7" t="s">
        <v>246</v>
      </c>
      <c r="H265" s="32" t="s">
        <v>1584</v>
      </c>
      <c r="I265" s="1" t="s">
        <v>180</v>
      </c>
      <c r="J265" s="7" t="s">
        <v>1616</v>
      </c>
      <c r="L265" s="28"/>
      <c r="P265" s="29"/>
      <c r="Q265" s="1"/>
      <c r="R265" s="7"/>
    </row>
    <row r="266" spans="4:18" x14ac:dyDescent="0.2">
      <c r="D266" s="32" t="s">
        <v>1404</v>
      </c>
      <c r="E266" s="1" t="s">
        <v>180</v>
      </c>
      <c r="F266" s="7" t="s">
        <v>540</v>
      </c>
      <c r="H266" s="33" t="s">
        <v>1585</v>
      </c>
      <c r="I266" s="14" t="s">
        <v>180</v>
      </c>
      <c r="J266" s="14" t="s">
        <v>1616</v>
      </c>
      <c r="P266" s="32"/>
      <c r="Q266" s="1"/>
      <c r="R266" s="7"/>
    </row>
    <row r="267" spans="4:18" x14ac:dyDescent="0.2">
      <c r="D267" s="29" t="s">
        <v>1182</v>
      </c>
      <c r="E267" s="1" t="s">
        <v>180</v>
      </c>
      <c r="F267" s="7" t="s">
        <v>246</v>
      </c>
      <c r="H267" s="33" t="s">
        <v>1609</v>
      </c>
      <c r="I267" s="14" t="s">
        <v>180</v>
      </c>
      <c r="J267" s="14" t="s">
        <v>1616</v>
      </c>
      <c r="L267" s="28"/>
      <c r="P267" s="30"/>
      <c r="Q267" s="14"/>
      <c r="R267" s="14"/>
    </row>
    <row r="268" spans="4:18" x14ac:dyDescent="0.2">
      <c r="D268" s="32" t="s">
        <v>1194</v>
      </c>
      <c r="E268" s="1" t="s">
        <v>180</v>
      </c>
      <c r="F268" s="7" t="s">
        <v>254</v>
      </c>
      <c r="H268" s="33" t="s">
        <v>1586</v>
      </c>
      <c r="I268" s="14" t="s">
        <v>180</v>
      </c>
      <c r="J268" s="14" t="s">
        <v>1616</v>
      </c>
      <c r="P268" s="33"/>
      <c r="Q268" s="14"/>
      <c r="R268" s="14"/>
    </row>
    <row r="269" spans="4:18" x14ac:dyDescent="0.2">
      <c r="D269" s="32" t="s">
        <v>1405</v>
      </c>
      <c r="E269" s="1" t="s">
        <v>180</v>
      </c>
      <c r="F269" s="7" t="s">
        <v>246</v>
      </c>
      <c r="H269" s="33" t="s">
        <v>1466</v>
      </c>
      <c r="I269" s="14" t="s">
        <v>180</v>
      </c>
      <c r="J269" s="14" t="s">
        <v>246</v>
      </c>
      <c r="P269" s="33"/>
      <c r="Q269" s="14"/>
      <c r="R269" s="14"/>
    </row>
    <row r="270" spans="4:18" x14ac:dyDescent="0.2">
      <c r="D270" s="29" t="s">
        <v>1113</v>
      </c>
      <c r="E270" s="1" t="s">
        <v>180</v>
      </c>
      <c r="F270" s="7" t="s">
        <v>246</v>
      </c>
      <c r="H270" s="33" t="s">
        <v>1587</v>
      </c>
      <c r="I270" s="14" t="s">
        <v>180</v>
      </c>
      <c r="J270" s="14" t="s">
        <v>1616</v>
      </c>
      <c r="L270" s="28"/>
      <c r="P270" s="30"/>
      <c r="Q270" s="14"/>
      <c r="R270" s="14"/>
    </row>
    <row r="271" spans="4:18" x14ac:dyDescent="0.2">
      <c r="D271" s="32" t="s">
        <v>1180</v>
      </c>
      <c r="E271" s="1" t="s">
        <v>180</v>
      </c>
      <c r="F271" s="7" t="s">
        <v>246</v>
      </c>
      <c r="H271" s="33" t="s">
        <v>1588</v>
      </c>
      <c r="I271" s="14" t="s">
        <v>180</v>
      </c>
      <c r="J271" s="14" t="s">
        <v>1616</v>
      </c>
      <c r="P271" s="33"/>
      <c r="Q271" s="14"/>
      <c r="R271" s="14"/>
    </row>
    <row r="272" spans="4:18" x14ac:dyDescent="0.2">
      <c r="D272" s="32" t="s">
        <v>1406</v>
      </c>
      <c r="E272" s="1" t="s">
        <v>180</v>
      </c>
      <c r="F272" s="7" t="s">
        <v>246</v>
      </c>
      <c r="H272" s="33" t="s">
        <v>1589</v>
      </c>
      <c r="I272" s="14" t="s">
        <v>180</v>
      </c>
      <c r="J272" s="14" t="s">
        <v>1616</v>
      </c>
      <c r="P272" s="33"/>
      <c r="Q272" s="14"/>
      <c r="R272" s="14"/>
    </row>
    <row r="273" spans="4:18" x14ac:dyDescent="0.2">
      <c r="D273" s="32" t="s">
        <v>1369</v>
      </c>
      <c r="E273" s="1" t="s">
        <v>180</v>
      </c>
      <c r="F273" s="7" t="s">
        <v>246</v>
      </c>
      <c r="H273" s="33" t="s">
        <v>1590</v>
      </c>
      <c r="I273" s="14" t="s">
        <v>180</v>
      </c>
      <c r="J273" s="14" t="s">
        <v>1616</v>
      </c>
      <c r="P273" s="33"/>
      <c r="Q273" s="14"/>
      <c r="R273" s="14"/>
    </row>
    <row r="274" spans="4:18" x14ac:dyDescent="0.2">
      <c r="D274" s="29" t="s">
        <v>1407</v>
      </c>
      <c r="E274" s="1" t="s">
        <v>180</v>
      </c>
      <c r="F274" s="7" t="s">
        <v>246</v>
      </c>
      <c r="H274" s="33" t="s">
        <v>1230</v>
      </c>
      <c r="I274" s="14" t="s">
        <v>180</v>
      </c>
      <c r="J274" s="14" t="s">
        <v>254</v>
      </c>
      <c r="L274" s="28"/>
      <c r="P274" s="30"/>
      <c r="Q274" s="14"/>
      <c r="R274" s="14"/>
    </row>
    <row r="275" spans="4:18" x14ac:dyDescent="0.2">
      <c r="D275" s="32" t="s">
        <v>1343</v>
      </c>
      <c r="E275" s="1" t="s">
        <v>180</v>
      </c>
      <c r="F275" s="7" t="s">
        <v>246</v>
      </c>
      <c r="H275" s="33" t="s">
        <v>1591</v>
      </c>
      <c r="I275" s="14" t="s">
        <v>180</v>
      </c>
      <c r="J275" s="14" t="s">
        <v>1616</v>
      </c>
      <c r="P275" s="33"/>
      <c r="Q275" s="14"/>
      <c r="R275" s="14"/>
    </row>
    <row r="276" spans="4:18" x14ac:dyDescent="0.2">
      <c r="D276" s="32" t="s">
        <v>1408</v>
      </c>
      <c r="E276" s="1" t="s">
        <v>180</v>
      </c>
      <c r="F276" s="7" t="s">
        <v>246</v>
      </c>
      <c r="H276" s="33" t="s">
        <v>1592</v>
      </c>
      <c r="I276" s="14" t="s">
        <v>180</v>
      </c>
      <c r="J276" s="14" t="s">
        <v>1616</v>
      </c>
      <c r="P276" s="33"/>
      <c r="Q276" s="14"/>
      <c r="R276" s="14"/>
    </row>
    <row r="277" spans="4:18" x14ac:dyDescent="0.2">
      <c r="D277" s="32" t="s">
        <v>1409</v>
      </c>
      <c r="E277" s="1" t="s">
        <v>180</v>
      </c>
      <c r="F277" s="7" t="s">
        <v>246</v>
      </c>
      <c r="H277" s="33" t="s">
        <v>1420</v>
      </c>
      <c r="I277" s="14" t="s">
        <v>180</v>
      </c>
      <c r="J277" s="14" t="s">
        <v>246</v>
      </c>
      <c r="P277" s="33"/>
      <c r="Q277" s="14"/>
      <c r="R277" s="14"/>
    </row>
    <row r="278" spans="4:18" x14ac:dyDescent="0.2">
      <c r="D278" s="32" t="s">
        <v>1045</v>
      </c>
      <c r="E278" s="1" t="s">
        <v>180</v>
      </c>
      <c r="F278" s="7" t="s">
        <v>246</v>
      </c>
      <c r="H278" s="33" t="s">
        <v>1593</v>
      </c>
      <c r="I278" s="14" t="s">
        <v>180</v>
      </c>
      <c r="J278" s="14" t="s">
        <v>1616</v>
      </c>
      <c r="P278" s="33"/>
      <c r="Q278" s="14"/>
      <c r="R278" s="14"/>
    </row>
    <row r="279" spans="4:18" x14ac:dyDescent="0.2">
      <c r="D279" s="29" t="s">
        <v>1377</v>
      </c>
      <c r="E279" s="1" t="s">
        <v>180</v>
      </c>
      <c r="F279" s="7" t="s">
        <v>246</v>
      </c>
      <c r="H279" s="33" t="s">
        <v>1594</v>
      </c>
      <c r="I279" s="14" t="s">
        <v>180</v>
      </c>
      <c r="J279" s="14" t="s">
        <v>1616</v>
      </c>
      <c r="L279" s="28"/>
      <c r="P279" s="30"/>
      <c r="Q279" s="14"/>
      <c r="R279" s="14"/>
    </row>
    <row r="280" spans="4:18" x14ac:dyDescent="0.2">
      <c r="D280" s="32" t="s">
        <v>1410</v>
      </c>
      <c r="E280" s="1" t="s">
        <v>180</v>
      </c>
      <c r="F280" s="7" t="s">
        <v>613</v>
      </c>
      <c r="H280" s="33" t="s">
        <v>1595</v>
      </c>
      <c r="I280" s="14" t="s">
        <v>180</v>
      </c>
      <c r="J280" s="14" t="s">
        <v>1616</v>
      </c>
      <c r="P280" s="33"/>
      <c r="Q280" s="14"/>
      <c r="R280" s="14"/>
    </row>
    <row r="281" spans="4:18" x14ac:dyDescent="0.2">
      <c r="D281" s="32" t="s">
        <v>1368</v>
      </c>
      <c r="E281" s="1" t="s">
        <v>180</v>
      </c>
      <c r="F281" s="7" t="s">
        <v>246</v>
      </c>
      <c r="H281" s="33" t="s">
        <v>1596</v>
      </c>
      <c r="I281" s="14" t="s">
        <v>180</v>
      </c>
      <c r="J281" s="14" t="s">
        <v>1616</v>
      </c>
      <c r="P281" s="33"/>
      <c r="Q281" s="14"/>
      <c r="R281" s="14"/>
    </row>
    <row r="282" spans="4:18" x14ac:dyDescent="0.2">
      <c r="D282" s="32" t="s">
        <v>1050</v>
      </c>
      <c r="E282" s="1" t="s">
        <v>180</v>
      </c>
      <c r="F282" s="7" t="s">
        <v>246</v>
      </c>
      <c r="H282" s="33" t="s">
        <v>1597</v>
      </c>
      <c r="I282" s="14" t="s">
        <v>180</v>
      </c>
      <c r="J282" s="14" t="s">
        <v>1616</v>
      </c>
      <c r="P282" s="33"/>
      <c r="Q282" s="14"/>
      <c r="R282" s="14"/>
    </row>
    <row r="283" spans="4:18" x14ac:dyDescent="0.2">
      <c r="D283" s="32" t="s">
        <v>1176</v>
      </c>
      <c r="E283" s="1" t="s">
        <v>180</v>
      </c>
      <c r="F283" s="7" t="s">
        <v>246</v>
      </c>
      <c r="H283" s="33" t="s">
        <v>1614</v>
      </c>
      <c r="I283" s="14" t="s">
        <v>180</v>
      </c>
      <c r="J283" s="14" t="s">
        <v>1616</v>
      </c>
      <c r="P283" s="33"/>
      <c r="Q283" s="14"/>
      <c r="R283" s="14"/>
    </row>
    <row r="284" spans="4:18" x14ac:dyDescent="0.2">
      <c r="D284" s="32" t="s">
        <v>1411</v>
      </c>
      <c r="E284" s="1" t="s">
        <v>180</v>
      </c>
      <c r="F284" s="7" t="s">
        <v>246</v>
      </c>
      <c r="H284" s="33" t="s">
        <v>1598</v>
      </c>
      <c r="I284" s="14" t="s">
        <v>180</v>
      </c>
      <c r="J284" s="14" t="s">
        <v>1616</v>
      </c>
      <c r="P284" s="33"/>
      <c r="Q284" s="14"/>
      <c r="R284" s="14"/>
    </row>
    <row r="285" spans="4:18" x14ac:dyDescent="0.2">
      <c r="D285" s="32" t="s">
        <v>1412</v>
      </c>
      <c r="E285" s="1" t="s">
        <v>180</v>
      </c>
      <c r="F285" s="7" t="s">
        <v>246</v>
      </c>
      <c r="H285" s="33" t="s">
        <v>1599</v>
      </c>
      <c r="I285" s="14" t="s">
        <v>180</v>
      </c>
      <c r="J285" s="14" t="s">
        <v>1616</v>
      </c>
      <c r="P285" s="33"/>
      <c r="Q285" s="14"/>
      <c r="R285" s="14"/>
    </row>
    <row r="286" spans="4:18" x14ac:dyDescent="0.2">
      <c r="D286" s="32" t="s">
        <v>1413</v>
      </c>
      <c r="E286" s="1" t="s">
        <v>180</v>
      </c>
      <c r="F286" s="7" t="s">
        <v>246</v>
      </c>
      <c r="H286" s="33" t="s">
        <v>1472</v>
      </c>
      <c r="I286" s="14" t="s">
        <v>180</v>
      </c>
      <c r="J286" s="14" t="s">
        <v>254</v>
      </c>
      <c r="P286" s="33"/>
      <c r="Q286" s="14"/>
      <c r="R286" s="14"/>
    </row>
    <row r="287" spans="4:18" x14ac:dyDescent="0.2">
      <c r="D287" s="32" t="s">
        <v>1414</v>
      </c>
      <c r="E287" s="1" t="s">
        <v>180</v>
      </c>
      <c r="F287" s="7" t="s">
        <v>246</v>
      </c>
      <c r="H287" s="33" t="s">
        <v>1473</v>
      </c>
      <c r="I287" s="14" t="s">
        <v>180</v>
      </c>
      <c r="J287" s="14" t="s">
        <v>246</v>
      </c>
      <c r="P287" s="33"/>
      <c r="Q287" s="14"/>
      <c r="R287" s="14"/>
    </row>
    <row r="288" spans="4:18" x14ac:dyDescent="0.2">
      <c r="D288" s="32" t="s">
        <v>1132</v>
      </c>
      <c r="E288" s="1" t="s">
        <v>180</v>
      </c>
      <c r="F288" s="7" t="s">
        <v>246</v>
      </c>
      <c r="H288" s="33" t="s">
        <v>1227</v>
      </c>
      <c r="I288" s="14" t="s">
        <v>180</v>
      </c>
      <c r="J288" s="14" t="s">
        <v>246</v>
      </c>
      <c r="P288" s="33"/>
      <c r="Q288" s="14"/>
      <c r="R288" s="14"/>
    </row>
    <row r="289" spans="4:18" x14ac:dyDescent="0.2">
      <c r="D289" s="32" t="s">
        <v>1191</v>
      </c>
      <c r="E289" s="1" t="s">
        <v>180</v>
      </c>
      <c r="F289" s="7" t="s">
        <v>246</v>
      </c>
      <c r="H289" s="33" t="s">
        <v>1474</v>
      </c>
      <c r="I289" s="14" t="s">
        <v>180</v>
      </c>
      <c r="J289" s="14" t="s">
        <v>246</v>
      </c>
      <c r="P289" s="33"/>
      <c r="Q289" s="14"/>
      <c r="R289" s="14"/>
    </row>
    <row r="290" spans="4:18" x14ac:dyDescent="0.2">
      <c r="D290" s="32" t="s">
        <v>1415</v>
      </c>
      <c r="E290" s="1" t="s">
        <v>180</v>
      </c>
      <c r="F290" s="7" t="s">
        <v>246</v>
      </c>
      <c r="H290" s="33" t="s">
        <v>1229</v>
      </c>
      <c r="I290" s="14" t="s">
        <v>180</v>
      </c>
      <c r="J290" s="14" t="s">
        <v>246</v>
      </c>
      <c r="P290" s="33"/>
      <c r="Q290" s="14"/>
      <c r="R290" s="14"/>
    </row>
    <row r="291" spans="4:18" x14ac:dyDescent="0.2">
      <c r="D291" s="32" t="s">
        <v>1081</v>
      </c>
      <c r="E291" s="1" t="s">
        <v>180</v>
      </c>
      <c r="F291" s="7" t="s">
        <v>246</v>
      </c>
      <c r="H291" s="33" t="s">
        <v>1475</v>
      </c>
      <c r="I291" s="14" t="s">
        <v>180</v>
      </c>
      <c r="J291" s="14" t="s">
        <v>246</v>
      </c>
      <c r="P291" s="33"/>
      <c r="Q291" s="14"/>
      <c r="R291" s="14"/>
    </row>
    <row r="292" spans="4:18" x14ac:dyDescent="0.2">
      <c r="D292" s="32" t="s">
        <v>1165</v>
      </c>
      <c r="E292" s="1" t="s">
        <v>180</v>
      </c>
      <c r="F292" s="7" t="s">
        <v>246</v>
      </c>
      <c r="H292" s="33" t="s">
        <v>1476</v>
      </c>
      <c r="I292" s="14" t="s">
        <v>180</v>
      </c>
      <c r="J292" s="14" t="s">
        <v>246</v>
      </c>
      <c r="P292" s="33"/>
      <c r="Q292" s="14"/>
      <c r="R292" s="14"/>
    </row>
    <row r="293" spans="4:18" x14ac:dyDescent="0.2">
      <c r="D293" s="32" t="s">
        <v>1160</v>
      </c>
      <c r="E293" s="1" t="s">
        <v>180</v>
      </c>
      <c r="F293" s="7" t="s">
        <v>246</v>
      </c>
      <c r="H293" s="33" t="s">
        <v>1233</v>
      </c>
      <c r="I293" s="14" t="s">
        <v>180</v>
      </c>
      <c r="J293" s="14" t="s">
        <v>246</v>
      </c>
      <c r="P293" s="33"/>
      <c r="Q293" s="14"/>
      <c r="R293" s="14"/>
    </row>
    <row r="294" spans="4:18" x14ac:dyDescent="0.2">
      <c r="D294" s="32" t="s">
        <v>1416</v>
      </c>
      <c r="E294" s="1" t="s">
        <v>180</v>
      </c>
      <c r="F294" s="7" t="s">
        <v>246</v>
      </c>
      <c r="H294" s="33" t="s">
        <v>1234</v>
      </c>
      <c r="I294" s="14" t="s">
        <v>180</v>
      </c>
      <c r="J294" s="14" t="s">
        <v>246</v>
      </c>
      <c r="P294" s="33"/>
      <c r="Q294" s="14"/>
      <c r="R294" s="14"/>
    </row>
    <row r="295" spans="4:18" x14ac:dyDescent="0.2">
      <c r="D295" s="32" t="s">
        <v>1579</v>
      </c>
      <c r="E295" s="1" t="s">
        <v>180</v>
      </c>
      <c r="F295" s="7" t="s">
        <v>1616</v>
      </c>
      <c r="H295" s="33" t="s">
        <v>1235</v>
      </c>
      <c r="I295" s="14" t="s">
        <v>180</v>
      </c>
      <c r="J295" s="14" t="s">
        <v>246</v>
      </c>
    </row>
    <row r="296" spans="4:18" x14ac:dyDescent="0.2">
      <c r="D296" s="32" t="s">
        <v>1580</v>
      </c>
      <c r="E296" s="1" t="s">
        <v>180</v>
      </c>
      <c r="F296" s="7" t="s">
        <v>1616</v>
      </c>
      <c r="H296" s="33" t="s">
        <v>1465</v>
      </c>
      <c r="I296" s="14" t="s">
        <v>180</v>
      </c>
      <c r="J296" s="14" t="s">
        <v>246</v>
      </c>
    </row>
    <row r="297" spans="4:18" x14ac:dyDescent="0.2">
      <c r="D297" s="32" t="s">
        <v>1305</v>
      </c>
      <c r="E297" s="1" t="s">
        <v>180</v>
      </c>
      <c r="F297" s="7" t="s">
        <v>540</v>
      </c>
      <c r="H297" s="33" t="s">
        <v>1236</v>
      </c>
      <c r="I297" s="14" t="s">
        <v>180</v>
      </c>
      <c r="J297" s="14" t="s">
        <v>246</v>
      </c>
    </row>
    <row r="298" spans="4:18" x14ac:dyDescent="0.2">
      <c r="D298" s="32" t="s">
        <v>1581</v>
      </c>
      <c r="E298" s="1" t="s">
        <v>180</v>
      </c>
      <c r="F298" s="7" t="s">
        <v>1616</v>
      </c>
      <c r="H298" s="33" t="s">
        <v>1467</v>
      </c>
      <c r="I298" s="14" t="s">
        <v>180</v>
      </c>
      <c r="J298" s="14" t="s">
        <v>246</v>
      </c>
    </row>
    <row r="299" spans="4:18" x14ac:dyDescent="0.2">
      <c r="D299" s="32" t="s">
        <v>1582</v>
      </c>
      <c r="E299" s="1" t="s">
        <v>180</v>
      </c>
      <c r="F299" s="7" t="s">
        <v>1616</v>
      </c>
      <c r="H299" s="33" t="s">
        <v>1237</v>
      </c>
      <c r="I299" s="14" t="s">
        <v>180</v>
      </c>
      <c r="J299" s="14" t="s">
        <v>246</v>
      </c>
    </row>
    <row r="300" spans="4:18" x14ac:dyDescent="0.2">
      <c r="D300" s="32" t="s">
        <v>1583</v>
      </c>
      <c r="E300" s="1" t="s">
        <v>180</v>
      </c>
      <c r="F300" s="7" t="s">
        <v>1616</v>
      </c>
      <c r="H300" s="33" t="s">
        <v>1477</v>
      </c>
      <c r="I300" s="14" t="s">
        <v>180</v>
      </c>
      <c r="J300" s="14" t="s">
        <v>246</v>
      </c>
    </row>
    <row r="301" spans="4:18" x14ac:dyDescent="0.2">
      <c r="D301" s="32" t="s">
        <v>1464</v>
      </c>
      <c r="E301" s="1" t="s">
        <v>180</v>
      </c>
      <c r="F301" s="7" t="s">
        <v>246</v>
      </c>
      <c r="H301" s="33" t="s">
        <v>1478</v>
      </c>
      <c r="I301" s="14" t="s">
        <v>180</v>
      </c>
      <c r="J301" s="14" t="s">
        <v>246</v>
      </c>
    </row>
    <row r="302" spans="4:18" x14ac:dyDescent="0.2">
      <c r="D302" s="32" t="s">
        <v>1106</v>
      </c>
      <c r="E302" s="1" t="s">
        <v>180</v>
      </c>
      <c r="F302" s="7" t="s">
        <v>560</v>
      </c>
      <c r="H302" s="33" t="s">
        <v>1479</v>
      </c>
      <c r="I302" s="14" t="s">
        <v>180</v>
      </c>
      <c r="J302" s="14" t="s">
        <v>246</v>
      </c>
    </row>
    <row r="303" spans="4:18" x14ac:dyDescent="0.2">
      <c r="D303" s="32" t="s">
        <v>1584</v>
      </c>
      <c r="E303" s="1" t="s">
        <v>180</v>
      </c>
      <c r="F303" s="7" t="s">
        <v>1616</v>
      </c>
      <c r="H303" s="33" t="s">
        <v>1481</v>
      </c>
      <c r="I303" s="14" t="s">
        <v>180</v>
      </c>
      <c r="J303" s="14" t="s">
        <v>246</v>
      </c>
    </row>
    <row r="304" spans="4:18" x14ac:dyDescent="0.2">
      <c r="D304" s="32" t="s">
        <v>1313</v>
      </c>
      <c r="E304" s="1" t="s">
        <v>180</v>
      </c>
      <c r="F304" s="7" t="s">
        <v>254</v>
      </c>
      <c r="H304" s="33" t="s">
        <v>1482</v>
      </c>
      <c r="I304" s="14" t="s">
        <v>180</v>
      </c>
      <c r="J304" s="14" t="s">
        <v>246</v>
      </c>
    </row>
    <row r="305" spans="4:10" x14ac:dyDescent="0.2">
      <c r="D305" s="32" t="s">
        <v>1402</v>
      </c>
      <c r="E305" s="1" t="s">
        <v>180</v>
      </c>
      <c r="F305" s="7" t="s">
        <v>246</v>
      </c>
      <c r="H305" s="33" t="s">
        <v>1483</v>
      </c>
      <c r="I305" s="14" t="s">
        <v>180</v>
      </c>
      <c r="J305" s="14" t="s">
        <v>246</v>
      </c>
    </row>
    <row r="306" spans="4:10" x14ac:dyDescent="0.2">
      <c r="D306" s="32" t="s">
        <v>1158</v>
      </c>
      <c r="E306" s="1" t="s">
        <v>180</v>
      </c>
      <c r="F306" s="7" t="s">
        <v>246</v>
      </c>
      <c r="H306" s="33" t="s">
        <v>1484</v>
      </c>
      <c r="I306" s="14" t="s">
        <v>180</v>
      </c>
      <c r="J306" s="14" t="s">
        <v>246</v>
      </c>
    </row>
    <row r="307" spans="4:10" x14ac:dyDescent="0.2">
      <c r="D307" s="32" t="s">
        <v>1163</v>
      </c>
      <c r="E307" s="1" t="s">
        <v>180</v>
      </c>
      <c r="F307" s="7" t="s">
        <v>246</v>
      </c>
      <c r="H307" s="33" t="s">
        <v>1485</v>
      </c>
      <c r="I307" s="14" t="s">
        <v>180</v>
      </c>
      <c r="J307" s="14" t="s">
        <v>246</v>
      </c>
    </row>
    <row r="308" spans="4:10" x14ac:dyDescent="0.2">
      <c r="D308" s="32" t="s">
        <v>1121</v>
      </c>
      <c r="E308" s="1" t="s">
        <v>180</v>
      </c>
      <c r="F308" s="7" t="s">
        <v>246</v>
      </c>
      <c r="H308" s="33" t="s">
        <v>1486</v>
      </c>
      <c r="I308" s="14" t="s">
        <v>180</v>
      </c>
      <c r="J308" s="14" t="s">
        <v>246</v>
      </c>
    </row>
    <row r="309" spans="4:10" x14ac:dyDescent="0.2">
      <c r="D309" s="33" t="s">
        <v>1216</v>
      </c>
      <c r="E309" s="14" t="s">
        <v>180</v>
      </c>
      <c r="F309" s="14" t="s">
        <v>246</v>
      </c>
      <c r="H309" s="33" t="s">
        <v>1488</v>
      </c>
      <c r="I309" s="14" t="s">
        <v>180</v>
      </c>
      <c r="J309" s="14" t="s">
        <v>246</v>
      </c>
    </row>
    <row r="310" spans="4:10" x14ac:dyDescent="0.2">
      <c r="D310" s="33" t="s">
        <v>1109</v>
      </c>
      <c r="E310" s="14" t="s">
        <v>180</v>
      </c>
      <c r="F310" s="14" t="s">
        <v>246</v>
      </c>
      <c r="H310" s="33" t="s">
        <v>1489</v>
      </c>
      <c r="I310" s="14" t="s">
        <v>180</v>
      </c>
      <c r="J310" s="14" t="s">
        <v>246</v>
      </c>
    </row>
    <row r="311" spans="4:10" x14ac:dyDescent="0.2">
      <c r="D311" s="33" t="s">
        <v>1315</v>
      </c>
      <c r="E311" s="14" t="s">
        <v>180</v>
      </c>
      <c r="F311" s="14" t="s">
        <v>254</v>
      </c>
      <c r="H311" s="64"/>
      <c r="I311" s="14"/>
      <c r="J311" s="14"/>
    </row>
    <row r="312" spans="4:10" x14ac:dyDescent="0.2">
      <c r="D312" s="33" t="s">
        <v>1125</v>
      </c>
      <c r="E312" s="14" t="s">
        <v>180</v>
      </c>
      <c r="F312" s="14" t="s">
        <v>246</v>
      </c>
      <c r="H312" s="64" t="s">
        <v>1621</v>
      </c>
      <c r="I312" s="14" t="s">
        <v>180</v>
      </c>
      <c r="J312" s="14" t="s">
        <v>378</v>
      </c>
    </row>
    <row r="313" spans="4:10" x14ac:dyDescent="0.2">
      <c r="D313" s="33" t="s">
        <v>1173</v>
      </c>
      <c r="E313" s="14" t="s">
        <v>180</v>
      </c>
      <c r="F313" s="14" t="s">
        <v>246</v>
      </c>
      <c r="H313" s="64"/>
      <c r="I313" s="14"/>
      <c r="J313" s="14"/>
    </row>
    <row r="314" spans="4:10" x14ac:dyDescent="0.2">
      <c r="D314" s="33" t="s">
        <v>1046</v>
      </c>
      <c r="E314" s="14" t="s">
        <v>180</v>
      </c>
      <c r="F314" s="14" t="s">
        <v>246</v>
      </c>
      <c r="H314" s="33" t="s">
        <v>1494</v>
      </c>
      <c r="I314" s="14" t="s">
        <v>180</v>
      </c>
      <c r="J314" s="14" t="s">
        <v>1024</v>
      </c>
    </row>
    <row r="315" spans="4:10" x14ac:dyDescent="0.2">
      <c r="D315" s="33" t="s">
        <v>1050</v>
      </c>
      <c r="E315" s="14" t="s">
        <v>180</v>
      </c>
      <c r="F315" s="14" t="s">
        <v>246</v>
      </c>
      <c r="H315" s="33" t="s">
        <v>1622</v>
      </c>
      <c r="I315" s="14" t="s">
        <v>180</v>
      </c>
      <c r="J315" s="14" t="s">
        <v>1024</v>
      </c>
    </row>
    <row r="316" spans="4:10" x14ac:dyDescent="0.2">
      <c r="D316" s="33" t="s">
        <v>1585</v>
      </c>
      <c r="E316" s="14" t="s">
        <v>180</v>
      </c>
      <c r="F316" s="14" t="s">
        <v>1616</v>
      </c>
      <c r="H316" s="33" t="s">
        <v>1619</v>
      </c>
      <c r="I316" s="14" t="s">
        <v>180</v>
      </c>
      <c r="J316" s="14" t="s">
        <v>246</v>
      </c>
    </row>
    <row r="317" spans="4:10" x14ac:dyDescent="0.2">
      <c r="D317" s="33" t="s">
        <v>1320</v>
      </c>
      <c r="E317" s="14" t="s">
        <v>180</v>
      </c>
      <c r="F317" s="14" t="s">
        <v>246</v>
      </c>
      <c r="H317" s="33" t="s">
        <v>1497</v>
      </c>
      <c r="I317" s="14" t="s">
        <v>180</v>
      </c>
      <c r="J317" s="14" t="s">
        <v>246</v>
      </c>
    </row>
    <row r="318" spans="4:10" x14ac:dyDescent="0.2">
      <c r="D318" s="33" t="s">
        <v>1151</v>
      </c>
      <c r="E318" s="14" t="s">
        <v>180</v>
      </c>
      <c r="F318" s="14" t="s">
        <v>246</v>
      </c>
      <c r="H318" s="33" t="s">
        <v>1498</v>
      </c>
      <c r="I318" s="14" t="s">
        <v>180</v>
      </c>
      <c r="J318" s="14" t="s">
        <v>246</v>
      </c>
    </row>
    <row r="319" spans="4:10" x14ac:dyDescent="0.2">
      <c r="D319" s="33" t="s">
        <v>1137</v>
      </c>
      <c r="E319" s="14" t="s">
        <v>180</v>
      </c>
      <c r="F319" s="14" t="s">
        <v>246</v>
      </c>
      <c r="H319" s="33" t="s">
        <v>1499</v>
      </c>
      <c r="I319" s="14" t="s">
        <v>180</v>
      </c>
      <c r="J319" s="14" t="s">
        <v>246</v>
      </c>
    </row>
    <row r="320" spans="4:10" x14ac:dyDescent="0.2">
      <c r="D320" s="33" t="s">
        <v>1609</v>
      </c>
      <c r="E320" s="14" t="s">
        <v>180</v>
      </c>
      <c r="F320" s="14" t="s">
        <v>1616</v>
      </c>
      <c r="H320" s="33" t="s">
        <v>1500</v>
      </c>
      <c r="I320" s="14" t="s">
        <v>180</v>
      </c>
      <c r="J320" s="14" t="s">
        <v>246</v>
      </c>
    </row>
    <row r="321" spans="4:10" x14ac:dyDescent="0.2">
      <c r="D321" s="33" t="s">
        <v>1586</v>
      </c>
      <c r="E321" s="14" t="s">
        <v>180</v>
      </c>
      <c r="F321" s="14" t="s">
        <v>1616</v>
      </c>
      <c r="H321" s="33" t="s">
        <v>1501</v>
      </c>
      <c r="I321" s="14" t="s">
        <v>180</v>
      </c>
      <c r="J321" s="14" t="s">
        <v>246</v>
      </c>
    </row>
    <row r="322" spans="4:10" x14ac:dyDescent="0.2">
      <c r="D322" s="33" t="s">
        <v>1466</v>
      </c>
      <c r="E322" s="14" t="s">
        <v>180</v>
      </c>
      <c r="F322" s="14" t="s">
        <v>246</v>
      </c>
      <c r="H322" s="33"/>
      <c r="I322" s="14"/>
      <c r="J322" s="14"/>
    </row>
    <row r="323" spans="4:10" x14ac:dyDescent="0.2">
      <c r="D323" s="33" t="s">
        <v>1172</v>
      </c>
      <c r="E323" s="14" t="s">
        <v>180</v>
      </c>
      <c r="F323" s="14" t="s">
        <v>246</v>
      </c>
      <c r="H323" s="33"/>
      <c r="I323" s="14"/>
      <c r="J323" s="14"/>
    </row>
    <row r="324" spans="4:10" x14ac:dyDescent="0.2">
      <c r="D324" s="33" t="s">
        <v>1078</v>
      </c>
      <c r="E324" s="14" t="s">
        <v>180</v>
      </c>
      <c r="F324" s="14" t="s">
        <v>246</v>
      </c>
      <c r="H324" s="33"/>
      <c r="I324" s="14"/>
      <c r="J324" s="14"/>
    </row>
    <row r="325" spans="4:10" x14ac:dyDescent="0.2">
      <c r="D325" s="33" t="s">
        <v>1587</v>
      </c>
      <c r="E325" s="14" t="s">
        <v>180</v>
      </c>
      <c r="F325" s="14" t="s">
        <v>1616</v>
      </c>
      <c r="H325" s="33"/>
      <c r="I325" s="14"/>
      <c r="J325" s="14"/>
    </row>
    <row r="326" spans="4:10" x14ac:dyDescent="0.2">
      <c r="D326" s="33" t="s">
        <v>1400</v>
      </c>
      <c r="E326" s="14" t="s">
        <v>180</v>
      </c>
      <c r="F326" s="14" t="s">
        <v>246</v>
      </c>
      <c r="H326" s="33"/>
      <c r="I326" s="14"/>
      <c r="J326" s="14"/>
    </row>
    <row r="327" spans="4:10" x14ac:dyDescent="0.2">
      <c r="D327" s="33" t="s">
        <v>1588</v>
      </c>
      <c r="E327" s="14" t="s">
        <v>180</v>
      </c>
      <c r="F327" s="14" t="s">
        <v>1616</v>
      </c>
      <c r="H327" s="33"/>
      <c r="I327" s="14"/>
      <c r="J327" s="14"/>
    </row>
    <row r="328" spans="4:10" x14ac:dyDescent="0.2">
      <c r="D328" s="33" t="s">
        <v>1589</v>
      </c>
      <c r="E328" s="14" t="s">
        <v>180</v>
      </c>
      <c r="F328" s="14" t="s">
        <v>1616</v>
      </c>
      <c r="H328" s="33"/>
      <c r="I328" s="14"/>
      <c r="J328" s="14"/>
    </row>
    <row r="329" spans="4:10" x14ac:dyDescent="0.2">
      <c r="D329" s="33" t="s">
        <v>1590</v>
      </c>
      <c r="E329" s="14" t="s">
        <v>180</v>
      </c>
      <c r="F329" s="14" t="s">
        <v>1616</v>
      </c>
      <c r="H329" s="33"/>
      <c r="I329" s="14"/>
      <c r="J329" s="14"/>
    </row>
    <row r="330" spans="4:10" x14ac:dyDescent="0.2">
      <c r="D330" s="33" t="s">
        <v>1230</v>
      </c>
      <c r="E330" s="14" t="s">
        <v>180</v>
      </c>
      <c r="F330" s="14" t="s">
        <v>254</v>
      </c>
      <c r="H330" s="33"/>
      <c r="I330" s="14"/>
      <c r="J330" s="14"/>
    </row>
    <row r="331" spans="4:10" x14ac:dyDescent="0.2">
      <c r="D331" s="33" t="s">
        <v>1591</v>
      </c>
      <c r="E331" s="14" t="s">
        <v>180</v>
      </c>
      <c r="F331" s="14" t="s">
        <v>1616</v>
      </c>
      <c r="H331" s="33"/>
      <c r="I331" s="14"/>
      <c r="J331" s="14"/>
    </row>
    <row r="332" spans="4:10" x14ac:dyDescent="0.2">
      <c r="D332" s="33" t="s">
        <v>1592</v>
      </c>
      <c r="E332" s="14" t="s">
        <v>180</v>
      </c>
      <c r="F332" s="14" t="s">
        <v>1616</v>
      </c>
      <c r="H332" s="33"/>
      <c r="I332" s="14"/>
      <c r="J332" s="14"/>
    </row>
    <row r="333" spans="4:10" x14ac:dyDescent="0.2">
      <c r="D333" s="33" t="s">
        <v>1180</v>
      </c>
      <c r="E333" s="14" t="s">
        <v>180</v>
      </c>
      <c r="F333" s="14" t="s">
        <v>246</v>
      </c>
      <c r="H333" s="33"/>
      <c r="I333" s="14"/>
      <c r="J333" s="14"/>
    </row>
    <row r="334" spans="4:10" x14ac:dyDescent="0.2">
      <c r="D334" s="33" t="s">
        <v>1420</v>
      </c>
      <c r="E334" s="14" t="s">
        <v>180</v>
      </c>
      <c r="F334" s="14" t="s">
        <v>246</v>
      </c>
      <c r="H334" s="33"/>
      <c r="I334" s="14"/>
      <c r="J334" s="14"/>
    </row>
    <row r="335" spans="4:10" x14ac:dyDescent="0.2">
      <c r="D335" s="33" t="s">
        <v>1228</v>
      </c>
      <c r="E335" s="14" t="s">
        <v>180</v>
      </c>
      <c r="F335" s="14" t="s">
        <v>246</v>
      </c>
      <c r="H335" s="33"/>
      <c r="I335" s="14"/>
      <c r="J335" s="14"/>
    </row>
    <row r="336" spans="4:10" x14ac:dyDescent="0.2">
      <c r="D336" s="33" t="s">
        <v>1593</v>
      </c>
      <c r="E336" s="14" t="s">
        <v>180</v>
      </c>
      <c r="F336" s="14" t="s">
        <v>1616</v>
      </c>
      <c r="H336" s="33"/>
      <c r="I336" s="14"/>
      <c r="J336" s="14"/>
    </row>
    <row r="337" spans="4:10" x14ac:dyDescent="0.2">
      <c r="D337" s="33" t="s">
        <v>1594</v>
      </c>
      <c r="E337" s="14" t="s">
        <v>180</v>
      </c>
      <c r="F337" s="14" t="s">
        <v>1616</v>
      </c>
      <c r="H337" s="33"/>
      <c r="I337" s="14"/>
      <c r="J337" s="14"/>
    </row>
    <row r="338" spans="4:10" x14ac:dyDescent="0.2">
      <c r="D338" s="33" t="s">
        <v>1232</v>
      </c>
      <c r="E338" s="14" t="s">
        <v>180</v>
      </c>
      <c r="F338" s="14" t="s">
        <v>246</v>
      </c>
      <c r="H338" s="33"/>
      <c r="I338" s="14"/>
      <c r="J338" s="14"/>
    </row>
    <row r="339" spans="4:10" x14ac:dyDescent="0.2">
      <c r="D339" s="33" t="s">
        <v>1595</v>
      </c>
      <c r="E339" s="14" t="s">
        <v>180</v>
      </c>
      <c r="F339" s="14" t="s">
        <v>1616</v>
      </c>
      <c r="H339" s="33"/>
      <c r="I339" s="14"/>
      <c r="J339" s="14"/>
    </row>
    <row r="340" spans="4:10" x14ac:dyDescent="0.2">
      <c r="D340" s="33" t="s">
        <v>1596</v>
      </c>
      <c r="E340" s="14" t="s">
        <v>180</v>
      </c>
      <c r="F340" s="14" t="s">
        <v>1616</v>
      </c>
      <c r="H340" s="33"/>
      <c r="I340" s="14"/>
      <c r="J340" s="14"/>
    </row>
    <row r="341" spans="4:10" x14ac:dyDescent="0.2">
      <c r="D341" s="33" t="s">
        <v>1597</v>
      </c>
      <c r="E341" s="14" t="s">
        <v>180</v>
      </c>
      <c r="F341" s="14" t="s">
        <v>1616</v>
      </c>
      <c r="H341" s="33"/>
      <c r="I341" s="14"/>
      <c r="J341" s="14"/>
    </row>
    <row r="342" spans="4:10" x14ac:dyDescent="0.2">
      <c r="D342" s="33" t="s">
        <v>1614</v>
      </c>
      <c r="E342" s="14" t="s">
        <v>180</v>
      </c>
      <c r="F342" s="14" t="s">
        <v>1616</v>
      </c>
      <c r="H342" s="33"/>
      <c r="I342" s="14"/>
      <c r="J342" s="14"/>
    </row>
    <row r="343" spans="4:10" x14ac:dyDescent="0.2">
      <c r="D343" s="33" t="s">
        <v>1598</v>
      </c>
      <c r="E343" s="14" t="s">
        <v>180</v>
      </c>
      <c r="F343" s="14" t="s">
        <v>1616</v>
      </c>
      <c r="H343" s="33"/>
      <c r="I343" s="14"/>
      <c r="J343" s="14"/>
    </row>
    <row r="344" spans="4:10" x14ac:dyDescent="0.2">
      <c r="D344" s="33" t="s">
        <v>1225</v>
      </c>
      <c r="E344" s="14" t="s">
        <v>180</v>
      </c>
      <c r="F344" s="14" t="s">
        <v>254</v>
      </c>
      <c r="H344" s="33"/>
      <c r="I344" s="14"/>
      <c r="J344" s="14"/>
    </row>
    <row r="345" spans="4:10" x14ac:dyDescent="0.2">
      <c r="D345" s="33" t="s">
        <v>1081</v>
      </c>
      <c r="E345" s="14" t="s">
        <v>180</v>
      </c>
      <c r="F345" s="14" t="s">
        <v>246</v>
      </c>
      <c r="H345" s="33"/>
      <c r="I345" s="14"/>
      <c r="J345" s="14"/>
    </row>
    <row r="346" spans="4:10" x14ac:dyDescent="0.2">
      <c r="D346" s="33" t="s">
        <v>1403</v>
      </c>
      <c r="E346" s="14" t="s">
        <v>180</v>
      </c>
      <c r="F346" s="14" t="s">
        <v>246</v>
      </c>
      <c r="H346" s="33"/>
      <c r="I346" s="14"/>
      <c r="J346" s="14"/>
    </row>
    <row r="347" spans="4:10" x14ac:dyDescent="0.2">
      <c r="D347" s="33" t="s">
        <v>1599</v>
      </c>
      <c r="E347" s="14" t="s">
        <v>180</v>
      </c>
      <c r="F347" s="14" t="s">
        <v>1616</v>
      </c>
      <c r="H347" s="33"/>
      <c r="I347" s="14"/>
      <c r="J347" s="14"/>
    </row>
    <row r="348" spans="4:10" x14ac:dyDescent="0.2">
      <c r="D348" s="33" t="s">
        <v>1400</v>
      </c>
      <c r="E348" s="14" t="s">
        <v>180</v>
      </c>
      <c r="F348" s="14" t="s">
        <v>246</v>
      </c>
      <c r="H348" s="33"/>
      <c r="I348" s="14"/>
      <c r="J348" s="14"/>
    </row>
    <row r="349" spans="4:10" x14ac:dyDescent="0.2">
      <c r="D349" s="33" t="s">
        <v>1071</v>
      </c>
      <c r="E349" s="14" t="s">
        <v>180</v>
      </c>
      <c r="F349" s="14" t="s">
        <v>246</v>
      </c>
      <c r="H349" s="33"/>
      <c r="I349" s="14"/>
      <c r="J349" s="14"/>
    </row>
    <row r="350" spans="4:10" x14ac:dyDescent="0.2">
      <c r="D350" s="33" t="s">
        <v>1403</v>
      </c>
      <c r="E350" s="14" t="s">
        <v>180</v>
      </c>
      <c r="F350" s="14" t="s">
        <v>246</v>
      </c>
      <c r="H350" s="33"/>
      <c r="I350" s="14"/>
      <c r="J350" s="14"/>
    </row>
    <row r="351" spans="4:10" x14ac:dyDescent="0.2">
      <c r="D351" s="33" t="s">
        <v>1472</v>
      </c>
      <c r="E351" s="14" t="s">
        <v>180</v>
      </c>
      <c r="F351" s="14" t="s">
        <v>254</v>
      </c>
      <c r="H351" s="33"/>
      <c r="I351" s="14"/>
      <c r="J351" s="14"/>
    </row>
    <row r="352" spans="4:10" x14ac:dyDescent="0.2">
      <c r="D352" s="33" t="s">
        <v>1327</v>
      </c>
      <c r="E352" s="14" t="s">
        <v>180</v>
      </c>
      <c r="F352" s="14" t="s">
        <v>246</v>
      </c>
      <c r="H352" s="33"/>
      <c r="I352" s="14"/>
      <c r="J352" s="14"/>
    </row>
    <row r="353" spans="4:6" x14ac:dyDescent="0.2">
      <c r="D353" s="33" t="s">
        <v>1225</v>
      </c>
      <c r="E353" s="14" t="s">
        <v>180</v>
      </c>
      <c r="F353" s="14" t="s">
        <v>254</v>
      </c>
    </row>
    <row r="354" spans="4:6" x14ac:dyDescent="0.2">
      <c r="D354" s="33" t="s">
        <v>1473</v>
      </c>
      <c r="E354" s="14" t="s">
        <v>180</v>
      </c>
      <c r="F354" s="14" t="s">
        <v>246</v>
      </c>
    </row>
    <row r="355" spans="4:6" x14ac:dyDescent="0.2">
      <c r="D355" s="33" t="s">
        <v>1226</v>
      </c>
      <c r="E355" s="14" t="s">
        <v>180</v>
      </c>
      <c r="F355" s="14" t="s">
        <v>246</v>
      </c>
    </row>
    <row r="356" spans="4:6" x14ac:dyDescent="0.2">
      <c r="D356" s="33" t="s">
        <v>1227</v>
      </c>
      <c r="E356" s="14" t="s">
        <v>180</v>
      </c>
      <c r="F356" s="14" t="s">
        <v>246</v>
      </c>
    </row>
    <row r="357" spans="4:6" x14ac:dyDescent="0.2">
      <c r="D357" s="33" t="s">
        <v>1228</v>
      </c>
      <c r="E357" s="14" t="s">
        <v>180</v>
      </c>
      <c r="F357" s="14" t="s">
        <v>246</v>
      </c>
    </row>
    <row r="358" spans="4:6" x14ac:dyDescent="0.2">
      <c r="D358" s="33" t="s">
        <v>1474</v>
      </c>
      <c r="E358" s="14" t="s">
        <v>180</v>
      </c>
      <c r="F358" s="14" t="s">
        <v>246</v>
      </c>
    </row>
    <row r="359" spans="4:6" x14ac:dyDescent="0.2">
      <c r="D359" s="33" t="s">
        <v>1132</v>
      </c>
      <c r="E359" s="14" t="s">
        <v>180</v>
      </c>
      <c r="F359" s="14" t="s">
        <v>246</v>
      </c>
    </row>
    <row r="360" spans="4:6" x14ac:dyDescent="0.2">
      <c r="D360" s="33" t="s">
        <v>1229</v>
      </c>
      <c r="E360" s="14" t="s">
        <v>180</v>
      </c>
      <c r="F360" s="14" t="s">
        <v>246</v>
      </c>
    </row>
    <row r="361" spans="4:6" x14ac:dyDescent="0.2">
      <c r="D361" s="33" t="s">
        <v>1475</v>
      </c>
      <c r="E361" s="14" t="s">
        <v>180</v>
      </c>
      <c r="F361" s="14" t="s">
        <v>246</v>
      </c>
    </row>
    <row r="362" spans="4:6" x14ac:dyDescent="0.2">
      <c r="D362" s="33" t="s">
        <v>1230</v>
      </c>
      <c r="E362" s="14" t="s">
        <v>180</v>
      </c>
      <c r="F362" s="14" t="s">
        <v>254</v>
      </c>
    </row>
    <row r="363" spans="4:6" x14ac:dyDescent="0.2">
      <c r="D363" s="33" t="s">
        <v>1231</v>
      </c>
      <c r="E363" s="14" t="s">
        <v>180</v>
      </c>
      <c r="F363" s="14" t="s">
        <v>246</v>
      </c>
    </row>
    <row r="364" spans="4:6" x14ac:dyDescent="0.2">
      <c r="D364" s="33" t="s">
        <v>1232</v>
      </c>
      <c r="E364" s="14" t="s">
        <v>180</v>
      </c>
      <c r="F364" s="14" t="s">
        <v>246</v>
      </c>
    </row>
    <row r="365" spans="4:6" x14ac:dyDescent="0.2">
      <c r="D365" s="33" t="s">
        <v>1476</v>
      </c>
      <c r="E365" s="14" t="s">
        <v>180</v>
      </c>
      <c r="F365" s="14" t="s">
        <v>246</v>
      </c>
    </row>
    <row r="366" spans="4:6" x14ac:dyDescent="0.2">
      <c r="D366" s="33" t="s">
        <v>1081</v>
      </c>
      <c r="E366" s="14" t="s">
        <v>180</v>
      </c>
      <c r="F366" s="14" t="s">
        <v>246</v>
      </c>
    </row>
    <row r="367" spans="4:6" x14ac:dyDescent="0.2">
      <c r="D367" s="33" t="s">
        <v>1233</v>
      </c>
      <c r="E367" s="14" t="s">
        <v>180</v>
      </c>
      <c r="F367" s="14" t="s">
        <v>246</v>
      </c>
    </row>
    <row r="368" spans="4:6" x14ac:dyDescent="0.2">
      <c r="D368" s="33" t="s">
        <v>1191</v>
      </c>
      <c r="E368" s="14" t="s">
        <v>180</v>
      </c>
      <c r="F368" s="14" t="s">
        <v>246</v>
      </c>
    </row>
    <row r="369" spans="4:6" x14ac:dyDescent="0.2">
      <c r="D369" s="33" t="s">
        <v>1082</v>
      </c>
      <c r="E369" s="14" t="s">
        <v>180</v>
      </c>
      <c r="F369" s="14" t="s">
        <v>246</v>
      </c>
    </row>
    <row r="370" spans="4:6" x14ac:dyDescent="0.2">
      <c r="D370" s="33" t="s">
        <v>1234</v>
      </c>
      <c r="E370" s="14" t="s">
        <v>180</v>
      </c>
      <c r="F370" s="14" t="s">
        <v>246</v>
      </c>
    </row>
    <row r="371" spans="4:6" x14ac:dyDescent="0.2">
      <c r="D371" s="33" t="s">
        <v>1235</v>
      </c>
      <c r="E371" s="14" t="s">
        <v>180</v>
      </c>
      <c r="F371" s="14" t="s">
        <v>246</v>
      </c>
    </row>
    <row r="372" spans="4:6" x14ac:dyDescent="0.2">
      <c r="D372" s="33" t="s">
        <v>1465</v>
      </c>
      <c r="E372" s="14" t="s">
        <v>180</v>
      </c>
      <c r="F372" s="14" t="s">
        <v>246</v>
      </c>
    </row>
    <row r="373" spans="4:6" x14ac:dyDescent="0.2">
      <c r="D373" s="33" t="s">
        <v>1236</v>
      </c>
      <c r="E373" s="14" t="s">
        <v>180</v>
      </c>
      <c r="F373" s="14" t="s">
        <v>246</v>
      </c>
    </row>
    <row r="374" spans="4:6" x14ac:dyDescent="0.2">
      <c r="D374" s="33" t="s">
        <v>1466</v>
      </c>
      <c r="E374" s="14" t="s">
        <v>180</v>
      </c>
      <c r="F374" s="14" t="s">
        <v>246</v>
      </c>
    </row>
    <row r="375" spans="4:6" x14ac:dyDescent="0.2">
      <c r="D375" s="33" t="s">
        <v>1198</v>
      </c>
      <c r="E375" s="14" t="s">
        <v>180</v>
      </c>
      <c r="F375" s="14" t="s">
        <v>246</v>
      </c>
    </row>
    <row r="376" spans="4:6" x14ac:dyDescent="0.2">
      <c r="D376" s="33" t="s">
        <v>1343</v>
      </c>
      <c r="E376" s="14" t="s">
        <v>180</v>
      </c>
      <c r="F376" s="14" t="s">
        <v>246</v>
      </c>
    </row>
    <row r="377" spans="4:6" x14ac:dyDescent="0.2">
      <c r="D377" s="33" t="s">
        <v>1356</v>
      </c>
      <c r="E377" s="14" t="s">
        <v>180</v>
      </c>
      <c r="F377" s="14" t="s">
        <v>246</v>
      </c>
    </row>
    <row r="378" spans="4:6" x14ac:dyDescent="0.2">
      <c r="D378" s="33" t="s">
        <v>1138</v>
      </c>
      <c r="E378" s="14" t="s">
        <v>180</v>
      </c>
      <c r="F378" s="14" t="s">
        <v>254</v>
      </c>
    </row>
    <row r="379" spans="4:6" x14ac:dyDescent="0.2">
      <c r="D379" s="33" t="s">
        <v>1467</v>
      </c>
      <c r="E379" s="14" t="s">
        <v>180</v>
      </c>
      <c r="F379" s="14" t="s">
        <v>246</v>
      </c>
    </row>
    <row r="380" spans="4:6" x14ac:dyDescent="0.2">
      <c r="D380" s="33" t="s">
        <v>1237</v>
      </c>
      <c r="E380" s="14" t="s">
        <v>180</v>
      </c>
      <c r="F380" s="14" t="s">
        <v>246</v>
      </c>
    </row>
    <row r="381" spans="4:6" x14ac:dyDescent="0.2">
      <c r="D381" s="33" t="s">
        <v>1477</v>
      </c>
      <c r="E381" s="14" t="s">
        <v>180</v>
      </c>
      <c r="F381" s="14" t="s">
        <v>246</v>
      </c>
    </row>
    <row r="382" spans="4:6" x14ac:dyDescent="0.2">
      <c r="D382" s="33" t="s">
        <v>1476</v>
      </c>
      <c r="E382" s="14" t="s">
        <v>180</v>
      </c>
      <c r="F382" s="14" t="s">
        <v>246</v>
      </c>
    </row>
    <row r="383" spans="4:6" x14ac:dyDescent="0.2">
      <c r="D383" s="33" t="s">
        <v>1355</v>
      </c>
      <c r="E383" s="14" t="s">
        <v>180</v>
      </c>
      <c r="F383" s="14" t="s">
        <v>246</v>
      </c>
    </row>
    <row r="384" spans="4:6" x14ac:dyDescent="0.2">
      <c r="D384" s="33" t="s">
        <v>1478</v>
      </c>
      <c r="E384" s="14" t="s">
        <v>180</v>
      </c>
      <c r="F384" s="14" t="s">
        <v>246</v>
      </c>
    </row>
    <row r="385" spans="4:6" x14ac:dyDescent="0.2">
      <c r="D385" s="33" t="s">
        <v>1479</v>
      </c>
      <c r="E385" s="14" t="s">
        <v>180</v>
      </c>
      <c r="F385" s="14" t="s">
        <v>246</v>
      </c>
    </row>
    <row r="386" spans="4:6" x14ac:dyDescent="0.2">
      <c r="D386" s="33" t="s">
        <v>1481</v>
      </c>
      <c r="E386" s="14" t="s">
        <v>180</v>
      </c>
      <c r="F386" s="14" t="s">
        <v>246</v>
      </c>
    </row>
    <row r="387" spans="4:6" x14ac:dyDescent="0.2">
      <c r="D387" s="33" t="s">
        <v>1482</v>
      </c>
      <c r="E387" s="14" t="s">
        <v>180</v>
      </c>
      <c r="F387" s="14" t="s">
        <v>246</v>
      </c>
    </row>
    <row r="388" spans="4:6" x14ac:dyDescent="0.2">
      <c r="D388" s="33" t="s">
        <v>1483</v>
      </c>
      <c r="E388" s="14" t="s">
        <v>180</v>
      </c>
      <c r="F388" s="14" t="s">
        <v>246</v>
      </c>
    </row>
    <row r="389" spans="4:6" x14ac:dyDescent="0.2">
      <c r="D389" s="33" t="s">
        <v>1484</v>
      </c>
      <c r="E389" s="14" t="s">
        <v>180</v>
      </c>
      <c r="F389" s="14" t="s">
        <v>246</v>
      </c>
    </row>
    <row r="390" spans="4:6" x14ac:dyDescent="0.2">
      <c r="D390" s="33" t="s">
        <v>1485</v>
      </c>
      <c r="E390" s="14" t="s">
        <v>180</v>
      </c>
      <c r="F390" s="14" t="s">
        <v>246</v>
      </c>
    </row>
    <row r="391" spans="4:6" x14ac:dyDescent="0.2">
      <c r="D391" s="33" t="s">
        <v>1486</v>
      </c>
      <c r="E391" s="14" t="s">
        <v>180</v>
      </c>
      <c r="F391" s="14" t="s">
        <v>246</v>
      </c>
    </row>
    <row r="392" spans="4:6" x14ac:dyDescent="0.2">
      <c r="D392" s="33" t="s">
        <v>1488</v>
      </c>
      <c r="E392" s="14" t="s">
        <v>180</v>
      </c>
      <c r="F392" s="14" t="s">
        <v>246</v>
      </c>
    </row>
    <row r="393" spans="4:6" x14ac:dyDescent="0.2">
      <c r="D393" s="33" t="s">
        <v>1489</v>
      </c>
      <c r="E393" s="14" t="s">
        <v>180</v>
      </c>
      <c r="F393" s="14" t="s">
        <v>246</v>
      </c>
    </row>
    <row r="394" spans="4:6" x14ac:dyDescent="0.2">
      <c r="D394" s="33" t="s">
        <v>1490</v>
      </c>
      <c r="E394" s="14" t="s">
        <v>180</v>
      </c>
      <c r="F394" s="14" t="s">
        <v>246</v>
      </c>
    </row>
    <row r="395" spans="4:6" x14ac:dyDescent="0.2">
      <c r="D395" s="33" t="s">
        <v>1491</v>
      </c>
      <c r="E395" s="14" t="s">
        <v>180</v>
      </c>
      <c r="F395" s="14" t="s">
        <v>378</v>
      </c>
    </row>
    <row r="396" spans="4:6" x14ac:dyDescent="0.2">
      <c r="D396" s="33" t="s">
        <v>1180</v>
      </c>
      <c r="E396" s="14" t="s">
        <v>180</v>
      </c>
      <c r="F396" s="14" t="s">
        <v>246</v>
      </c>
    </row>
    <row r="397" spans="4:6" x14ac:dyDescent="0.2">
      <c r="D397" s="33" t="s">
        <v>1493</v>
      </c>
      <c r="E397" s="14" t="s">
        <v>180</v>
      </c>
      <c r="F397" s="14" t="s">
        <v>246</v>
      </c>
    </row>
    <row r="398" spans="4:6" x14ac:dyDescent="0.2">
      <c r="D398" s="33" t="s">
        <v>1494</v>
      </c>
      <c r="E398" s="14" t="s">
        <v>180</v>
      </c>
      <c r="F398" s="14" t="s">
        <v>1024</v>
      </c>
    </row>
    <row r="399" spans="4:6" x14ac:dyDescent="0.2">
      <c r="D399" s="33" t="s">
        <v>1495</v>
      </c>
      <c r="E399" s="14" t="s">
        <v>180</v>
      </c>
      <c r="F399" s="14" t="s">
        <v>1024</v>
      </c>
    </row>
    <row r="400" spans="4:6" x14ac:dyDescent="0.2">
      <c r="D400" s="33" t="s">
        <v>1173</v>
      </c>
      <c r="E400" s="14" t="s">
        <v>180</v>
      </c>
      <c r="F400" s="14" t="s">
        <v>246</v>
      </c>
    </row>
    <row r="401" spans="4:6" x14ac:dyDescent="0.2">
      <c r="D401" s="33" t="s">
        <v>1496</v>
      </c>
      <c r="E401" s="14" t="s">
        <v>180</v>
      </c>
      <c r="F401" s="14" t="s">
        <v>246</v>
      </c>
    </row>
    <row r="402" spans="4:6" x14ac:dyDescent="0.2">
      <c r="D402" s="33" t="s">
        <v>1497</v>
      </c>
      <c r="E402" s="14" t="s">
        <v>180</v>
      </c>
      <c r="F402" s="14" t="s">
        <v>246</v>
      </c>
    </row>
    <row r="403" spans="4:6" x14ac:dyDescent="0.2">
      <c r="D403" s="33" t="s">
        <v>1375</v>
      </c>
      <c r="E403" s="14" t="s">
        <v>180</v>
      </c>
      <c r="F403" s="14" t="s">
        <v>246</v>
      </c>
    </row>
    <row r="404" spans="4:6" x14ac:dyDescent="0.2">
      <c r="D404" s="33" t="s">
        <v>1498</v>
      </c>
      <c r="E404" s="14" t="s">
        <v>180</v>
      </c>
      <c r="F404" s="14" t="s">
        <v>246</v>
      </c>
    </row>
    <row r="405" spans="4:6" x14ac:dyDescent="0.2">
      <c r="D405" s="33" t="s">
        <v>1499</v>
      </c>
      <c r="E405" s="14" t="s">
        <v>180</v>
      </c>
      <c r="F405" s="14" t="s">
        <v>246</v>
      </c>
    </row>
    <row r="406" spans="4:6" x14ac:dyDescent="0.2">
      <c r="D406" s="33" t="s">
        <v>1500</v>
      </c>
      <c r="E406" s="14" t="s">
        <v>180</v>
      </c>
      <c r="F406" s="14" t="s">
        <v>246</v>
      </c>
    </row>
    <row r="407" spans="4:6" x14ac:dyDescent="0.2">
      <c r="D407" s="33" t="s">
        <v>1501</v>
      </c>
      <c r="E407" s="14" t="s">
        <v>180</v>
      </c>
      <c r="F407" s="14" t="s">
        <v>246</v>
      </c>
    </row>
    <row r="408" spans="4:6" x14ac:dyDescent="0.2">
      <c r="D408" s="33" t="s">
        <v>1376</v>
      </c>
      <c r="E408" s="14" t="s">
        <v>180</v>
      </c>
      <c r="F408" s="14" t="s">
        <v>246</v>
      </c>
    </row>
    <row r="409" spans="4:6" x14ac:dyDescent="0.2">
      <c r="D409" s="31" t="s">
        <v>1579</v>
      </c>
      <c r="E409" t="s">
        <v>180</v>
      </c>
      <c r="F409" t="s">
        <v>1616</v>
      </c>
    </row>
    <row r="410" spans="4:6" x14ac:dyDescent="0.2">
      <c r="D410" s="31" t="s">
        <v>1580</v>
      </c>
      <c r="E410" t="s">
        <v>180</v>
      </c>
      <c r="F410" t="s">
        <v>1616</v>
      </c>
    </row>
    <row r="411" spans="4:6" x14ac:dyDescent="0.2">
      <c r="D411" s="31" t="s">
        <v>1305</v>
      </c>
      <c r="E411" t="s">
        <v>180</v>
      </c>
      <c r="F411" t="s">
        <v>540</v>
      </c>
    </row>
    <row r="412" spans="4:6" x14ac:dyDescent="0.2">
      <c r="D412" s="31" t="s">
        <v>1581</v>
      </c>
      <c r="E412" t="s">
        <v>180</v>
      </c>
      <c r="F412" t="s">
        <v>1616</v>
      </c>
    </row>
    <row r="413" spans="4:6" x14ac:dyDescent="0.2">
      <c r="D413" s="31" t="s">
        <v>1582</v>
      </c>
      <c r="E413" t="s">
        <v>180</v>
      </c>
      <c r="F413" t="s">
        <v>1616</v>
      </c>
    </row>
    <row r="414" spans="4:6" x14ac:dyDescent="0.2">
      <c r="D414" s="31" t="s">
        <v>1583</v>
      </c>
      <c r="E414" t="s">
        <v>180</v>
      </c>
      <c r="F414" t="s">
        <v>1616</v>
      </c>
    </row>
    <row r="415" spans="4:6" x14ac:dyDescent="0.2">
      <c r="D415" s="31" t="s">
        <v>1464</v>
      </c>
      <c r="E415" t="s">
        <v>180</v>
      </c>
      <c r="F415" t="s">
        <v>246</v>
      </c>
    </row>
    <row r="416" spans="4:6" x14ac:dyDescent="0.2">
      <c r="D416" s="31" t="s">
        <v>1106</v>
      </c>
      <c r="E416" t="s">
        <v>180</v>
      </c>
      <c r="F416" t="s">
        <v>560</v>
      </c>
    </row>
    <row r="417" spans="4:6" x14ac:dyDescent="0.2">
      <c r="D417" s="31" t="s">
        <v>1584</v>
      </c>
      <c r="E417" t="s">
        <v>180</v>
      </c>
      <c r="F417" t="s">
        <v>1616</v>
      </c>
    </row>
    <row r="418" spans="4:6" x14ac:dyDescent="0.2">
      <c r="D418" s="31" t="s">
        <v>1313</v>
      </c>
      <c r="E418" t="s">
        <v>180</v>
      </c>
      <c r="F418" t="s">
        <v>254</v>
      </c>
    </row>
    <row r="419" spans="4:6" x14ac:dyDescent="0.2">
      <c r="D419" s="31" t="s">
        <v>1402</v>
      </c>
      <c r="E419" t="s">
        <v>180</v>
      </c>
      <c r="F419" t="s">
        <v>246</v>
      </c>
    </row>
    <row r="420" spans="4:6" x14ac:dyDescent="0.2">
      <c r="D420" s="31" t="s">
        <v>1158</v>
      </c>
      <c r="E420" t="s">
        <v>180</v>
      </c>
      <c r="F420" t="s">
        <v>246</v>
      </c>
    </row>
    <row r="421" spans="4:6" x14ac:dyDescent="0.2">
      <c r="D421" s="31" t="s">
        <v>1163</v>
      </c>
      <c r="E421" t="s">
        <v>180</v>
      </c>
      <c r="F421" t="s">
        <v>246</v>
      </c>
    </row>
    <row r="422" spans="4:6" x14ac:dyDescent="0.2">
      <c r="D422" s="31" t="s">
        <v>1121</v>
      </c>
      <c r="E422" t="s">
        <v>180</v>
      </c>
      <c r="F422" t="s">
        <v>246</v>
      </c>
    </row>
    <row r="423" spans="4:6" x14ac:dyDescent="0.2">
      <c r="D423" s="31" t="s">
        <v>1216</v>
      </c>
      <c r="E423" t="s">
        <v>180</v>
      </c>
      <c r="F423" t="s">
        <v>246</v>
      </c>
    </row>
    <row r="424" spans="4:6" x14ac:dyDescent="0.2">
      <c r="D424" s="31" t="s">
        <v>1109</v>
      </c>
      <c r="E424" t="s">
        <v>180</v>
      </c>
      <c r="F424" t="s">
        <v>246</v>
      </c>
    </row>
    <row r="425" spans="4:6" x14ac:dyDescent="0.2">
      <c r="D425" s="31" t="s">
        <v>1315</v>
      </c>
      <c r="E425" t="s">
        <v>180</v>
      </c>
      <c r="F425" t="s">
        <v>254</v>
      </c>
    </row>
    <row r="426" spans="4:6" x14ac:dyDescent="0.2">
      <c r="D426" s="31" t="s">
        <v>1125</v>
      </c>
      <c r="E426" t="s">
        <v>180</v>
      </c>
      <c r="F426" t="s">
        <v>246</v>
      </c>
    </row>
    <row r="427" spans="4:6" x14ac:dyDescent="0.2">
      <c r="D427" s="31" t="s">
        <v>1173</v>
      </c>
      <c r="E427" t="s">
        <v>180</v>
      </c>
      <c r="F427" t="s">
        <v>246</v>
      </c>
    </row>
    <row r="428" spans="4:6" x14ac:dyDescent="0.2">
      <c r="D428" s="31" t="s">
        <v>1046</v>
      </c>
      <c r="E428" t="s">
        <v>180</v>
      </c>
      <c r="F428" t="s">
        <v>246</v>
      </c>
    </row>
    <row r="429" spans="4:6" x14ac:dyDescent="0.2">
      <c r="D429" s="31" t="s">
        <v>1050</v>
      </c>
      <c r="E429" t="s">
        <v>180</v>
      </c>
      <c r="F429" t="s">
        <v>246</v>
      </c>
    </row>
    <row r="430" spans="4:6" x14ac:dyDescent="0.2">
      <c r="D430" s="31" t="s">
        <v>1585</v>
      </c>
      <c r="E430" t="s">
        <v>180</v>
      </c>
      <c r="F430" t="s">
        <v>1616</v>
      </c>
    </row>
    <row r="431" spans="4:6" x14ac:dyDescent="0.2">
      <c r="D431" s="31" t="s">
        <v>1320</v>
      </c>
      <c r="E431" t="s">
        <v>180</v>
      </c>
      <c r="F431" t="s">
        <v>246</v>
      </c>
    </row>
    <row r="432" spans="4:6" x14ac:dyDescent="0.2">
      <c r="D432" s="31" t="s">
        <v>1151</v>
      </c>
      <c r="E432" t="s">
        <v>180</v>
      </c>
      <c r="F432" t="s">
        <v>246</v>
      </c>
    </row>
    <row r="433" spans="4:6" x14ac:dyDescent="0.2">
      <c r="D433" s="31" t="s">
        <v>1137</v>
      </c>
      <c r="E433" t="s">
        <v>180</v>
      </c>
      <c r="F433" t="s">
        <v>246</v>
      </c>
    </row>
    <row r="434" spans="4:6" x14ac:dyDescent="0.2">
      <c r="D434" s="31" t="s">
        <v>1609</v>
      </c>
      <c r="E434" t="s">
        <v>180</v>
      </c>
      <c r="F434" t="s">
        <v>1616</v>
      </c>
    </row>
    <row r="435" spans="4:6" x14ac:dyDescent="0.2">
      <c r="D435" s="31" t="s">
        <v>1586</v>
      </c>
      <c r="E435" t="s">
        <v>180</v>
      </c>
      <c r="F435" t="s">
        <v>1616</v>
      </c>
    </row>
    <row r="436" spans="4:6" x14ac:dyDescent="0.2">
      <c r="D436" s="31" t="s">
        <v>1466</v>
      </c>
      <c r="E436" t="s">
        <v>180</v>
      </c>
      <c r="F436" t="s">
        <v>246</v>
      </c>
    </row>
    <row r="437" spans="4:6" x14ac:dyDescent="0.2">
      <c r="D437" s="31" t="s">
        <v>1172</v>
      </c>
      <c r="E437" t="s">
        <v>180</v>
      </c>
      <c r="F437" t="s">
        <v>246</v>
      </c>
    </row>
    <row r="438" spans="4:6" x14ac:dyDescent="0.2">
      <c r="D438" s="31" t="s">
        <v>1078</v>
      </c>
      <c r="E438" t="s">
        <v>180</v>
      </c>
      <c r="F438" t="s">
        <v>246</v>
      </c>
    </row>
    <row r="439" spans="4:6" x14ac:dyDescent="0.2">
      <c r="D439" s="31" t="s">
        <v>1587</v>
      </c>
      <c r="E439" t="s">
        <v>180</v>
      </c>
      <c r="F439" t="s">
        <v>1616</v>
      </c>
    </row>
    <row r="440" spans="4:6" x14ac:dyDescent="0.2">
      <c r="D440" s="31" t="s">
        <v>1400</v>
      </c>
      <c r="E440" t="s">
        <v>180</v>
      </c>
      <c r="F440" t="s">
        <v>246</v>
      </c>
    </row>
    <row r="441" spans="4:6" x14ac:dyDescent="0.2">
      <c r="D441" s="31" t="s">
        <v>1588</v>
      </c>
      <c r="E441" t="s">
        <v>180</v>
      </c>
      <c r="F441" t="s">
        <v>1616</v>
      </c>
    </row>
    <row r="442" spans="4:6" x14ac:dyDescent="0.2">
      <c r="D442" s="31" t="s">
        <v>1589</v>
      </c>
      <c r="E442" t="s">
        <v>180</v>
      </c>
      <c r="F442" t="s">
        <v>1616</v>
      </c>
    </row>
    <row r="443" spans="4:6" x14ac:dyDescent="0.2">
      <c r="D443" s="31" t="s">
        <v>1590</v>
      </c>
      <c r="E443" t="s">
        <v>180</v>
      </c>
      <c r="F443" t="s">
        <v>1616</v>
      </c>
    </row>
    <row r="444" spans="4:6" x14ac:dyDescent="0.2">
      <c r="D444" s="31" t="s">
        <v>1230</v>
      </c>
      <c r="E444" t="s">
        <v>180</v>
      </c>
      <c r="F444" t="s">
        <v>254</v>
      </c>
    </row>
    <row r="445" spans="4:6" x14ac:dyDescent="0.2">
      <c r="D445" s="31" t="s">
        <v>1591</v>
      </c>
      <c r="E445" t="s">
        <v>180</v>
      </c>
      <c r="F445" t="s">
        <v>1616</v>
      </c>
    </row>
    <row r="446" spans="4:6" x14ac:dyDescent="0.2">
      <c r="D446" s="31" t="s">
        <v>1592</v>
      </c>
      <c r="E446" t="s">
        <v>180</v>
      </c>
      <c r="F446" t="s">
        <v>1616</v>
      </c>
    </row>
    <row r="447" spans="4:6" x14ac:dyDescent="0.2">
      <c r="D447" s="31" t="s">
        <v>1180</v>
      </c>
      <c r="E447" t="s">
        <v>180</v>
      </c>
      <c r="F447" t="s">
        <v>246</v>
      </c>
    </row>
    <row r="448" spans="4:6" x14ac:dyDescent="0.2">
      <c r="D448" s="31" t="s">
        <v>1420</v>
      </c>
      <c r="E448" t="s">
        <v>180</v>
      </c>
      <c r="F448" t="s">
        <v>246</v>
      </c>
    </row>
    <row r="449" spans="4:6" x14ac:dyDescent="0.2">
      <c r="D449" s="31" t="s">
        <v>1228</v>
      </c>
      <c r="E449" t="s">
        <v>180</v>
      </c>
      <c r="F449" t="s">
        <v>246</v>
      </c>
    </row>
    <row r="450" spans="4:6" x14ac:dyDescent="0.2">
      <c r="D450" s="31" t="s">
        <v>1593</v>
      </c>
      <c r="E450" t="s">
        <v>180</v>
      </c>
      <c r="F450" t="s">
        <v>1616</v>
      </c>
    </row>
    <row r="451" spans="4:6" x14ac:dyDescent="0.2">
      <c r="D451" s="31" t="s">
        <v>1594</v>
      </c>
      <c r="E451" t="s">
        <v>180</v>
      </c>
      <c r="F451" t="s">
        <v>1616</v>
      </c>
    </row>
    <row r="452" spans="4:6" x14ac:dyDescent="0.2">
      <c r="D452" s="31" t="s">
        <v>1232</v>
      </c>
      <c r="E452" t="s">
        <v>180</v>
      </c>
      <c r="F452" t="s">
        <v>246</v>
      </c>
    </row>
    <row r="453" spans="4:6" x14ac:dyDescent="0.2">
      <c r="D453" s="31" t="s">
        <v>1595</v>
      </c>
      <c r="E453" t="s">
        <v>180</v>
      </c>
      <c r="F453" t="s">
        <v>1616</v>
      </c>
    </row>
    <row r="454" spans="4:6" x14ac:dyDescent="0.2">
      <c r="D454" s="31" t="s">
        <v>1596</v>
      </c>
      <c r="E454" t="s">
        <v>180</v>
      </c>
      <c r="F454" t="s">
        <v>1616</v>
      </c>
    </row>
    <row r="455" spans="4:6" x14ac:dyDescent="0.2">
      <c r="D455" s="31" t="s">
        <v>1597</v>
      </c>
      <c r="E455" t="s">
        <v>180</v>
      </c>
      <c r="F455" t="s">
        <v>1616</v>
      </c>
    </row>
    <row r="456" spans="4:6" x14ac:dyDescent="0.2">
      <c r="D456" s="31" t="s">
        <v>1614</v>
      </c>
      <c r="E456" t="s">
        <v>180</v>
      </c>
      <c r="F456" t="s">
        <v>1616</v>
      </c>
    </row>
    <row r="457" spans="4:6" x14ac:dyDescent="0.2">
      <c r="D457" s="31" t="s">
        <v>1598</v>
      </c>
      <c r="E457" t="s">
        <v>180</v>
      </c>
      <c r="F457" t="s">
        <v>1616</v>
      </c>
    </row>
    <row r="458" spans="4:6" x14ac:dyDescent="0.2">
      <c r="D458" s="31" t="s">
        <v>1225</v>
      </c>
      <c r="E458" t="s">
        <v>180</v>
      </c>
      <c r="F458" t="s">
        <v>254</v>
      </c>
    </row>
    <row r="459" spans="4:6" x14ac:dyDescent="0.2">
      <c r="D459" s="31" t="s">
        <v>1081</v>
      </c>
      <c r="E459" t="s">
        <v>180</v>
      </c>
      <c r="F459" t="s">
        <v>246</v>
      </c>
    </row>
    <row r="460" spans="4:6" x14ac:dyDescent="0.2">
      <c r="D460" s="31" t="s">
        <v>1403</v>
      </c>
      <c r="E460" t="s">
        <v>180</v>
      </c>
      <c r="F460" t="s">
        <v>246</v>
      </c>
    </row>
    <row r="461" spans="4:6" x14ac:dyDescent="0.2">
      <c r="D461" s="31" t="s">
        <v>1599</v>
      </c>
      <c r="E461" t="s">
        <v>180</v>
      </c>
      <c r="F461" t="s">
        <v>1616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REZULTATI M (2)</vt:lpstr>
      <vt:lpstr>REZULTATI F (2)</vt:lpstr>
      <vt:lpstr>Jahorina</vt:lpstr>
      <vt:lpstr>UT Midžor</vt:lpstr>
      <vt:lpstr>UT Kopren</vt:lpstr>
      <vt:lpstr>UT Dupljak</vt:lpstr>
      <vt:lpstr>Durmitor</vt:lpstr>
      <vt:lpstr>Tornik</vt:lpstr>
      <vt:lpstr>Pomoćno</vt:lpstr>
      <vt:lpstr>test M</vt:lpstr>
      <vt:lpstr>Test F</vt:lpstr>
      <vt:lpstr>Pomoćno!Criteria</vt:lpstr>
      <vt:lpstr>Pomoćno!Extract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Popovic</dc:creator>
  <cp:lastModifiedBy>Popovic, Petar</cp:lastModifiedBy>
  <dcterms:created xsi:type="dcterms:W3CDTF">2022-08-07T19:09:21Z</dcterms:created>
  <dcterms:modified xsi:type="dcterms:W3CDTF">2022-08-10T08:27:06Z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63cba9-5f6c-478d-9329-7b2295e4e8ed_Enabled">
    <vt:lpwstr>true</vt:lpwstr>
  </property>
  <property fmtid="{D5CDD505-2E9C-101B-9397-08002B2CF9AE}" pid="3" name="MSIP_Label_e463cba9-5f6c-478d-9329-7b2295e4e8ed_SetDate">
    <vt:lpwstr>2022-08-07T17:56:54Z</vt:lpwstr>
  </property>
  <property fmtid="{D5CDD505-2E9C-101B-9397-08002B2CF9AE}" pid="4" name="MSIP_Label_e463cba9-5f6c-478d-9329-7b2295e4e8ed_Method">
    <vt:lpwstr>Standard</vt:lpwstr>
  </property>
  <property fmtid="{D5CDD505-2E9C-101B-9397-08002B2CF9AE}" pid="5" name="MSIP_Label_e463cba9-5f6c-478d-9329-7b2295e4e8ed_Name">
    <vt:lpwstr>All Employees_2</vt:lpwstr>
  </property>
  <property fmtid="{D5CDD505-2E9C-101B-9397-08002B2CF9AE}" pid="6" name="MSIP_Label_e463cba9-5f6c-478d-9329-7b2295e4e8ed_SiteId">
    <vt:lpwstr>33440fc6-b7c7-412c-bb73-0e70b0198d5a</vt:lpwstr>
  </property>
  <property fmtid="{D5CDD505-2E9C-101B-9397-08002B2CF9AE}" pid="7" name="MSIP_Label_e463cba9-5f6c-478d-9329-7b2295e4e8ed_ActionId">
    <vt:lpwstr>40ec502c-2df0-4cba-a4bf-b125da4a3d72</vt:lpwstr>
  </property>
  <property fmtid="{D5CDD505-2E9C-101B-9397-08002B2CF9AE}" pid="8" name="MSIP_Label_e463cba9-5f6c-478d-9329-7b2295e4e8ed_ContentBits">
    <vt:lpwstr>0</vt:lpwstr>
  </property>
</Properties>
</file>